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1\Orçamento aprovado\"/>
    </mc:Choice>
  </mc:AlternateContent>
  <xr:revisionPtr revIDLastSave="0" documentId="11_57A58B37DD9BC58E235E8A36E80159BCB5C40FCD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_FilterDatabase" localSheetId="0" hidden="1">Despesas!$B$9:$E$72</definedName>
    <definedName name="_xlnm.Print_Area" localSheetId="0">Despesas!$B$2:$D$72</definedName>
  </definedNames>
  <calcPr calcId="162913"/>
</workbook>
</file>

<file path=xl/calcChain.xml><?xml version="1.0" encoding="utf-8"?>
<calcChain xmlns="http://schemas.openxmlformats.org/spreadsheetml/2006/main">
  <c r="D56" i="1" l="1"/>
  <c r="D48" i="1" l="1"/>
  <c r="D40" i="1"/>
  <c r="D30" i="1"/>
  <c r="D21" i="1"/>
  <c r="D10" i="1"/>
  <c r="D72" i="1" l="1"/>
  <c r="E71" i="1" l="1"/>
  <c r="E53" i="1"/>
  <c r="E42" i="1"/>
  <c r="E41" i="1"/>
  <c r="E35" i="1"/>
  <c r="E25" i="1"/>
  <c r="E33" i="1"/>
  <c r="E63" i="1"/>
  <c r="E16" i="1"/>
  <c r="E43" i="1"/>
  <c r="E11" i="1"/>
  <c r="E66" i="1"/>
  <c r="E49" i="1"/>
  <c r="E12" i="1"/>
  <c r="E50" i="1"/>
  <c r="E26" i="1"/>
  <c r="E70" i="1"/>
  <c r="E27" i="1"/>
  <c r="E60" i="1"/>
  <c r="E29" i="1"/>
  <c r="E57" i="1"/>
  <c r="E37" i="1"/>
  <c r="E64" i="1"/>
  <c r="E59" i="1"/>
  <c r="E19" i="1"/>
  <c r="E15" i="1"/>
  <c r="E23" i="1"/>
  <c r="E51" i="1"/>
  <c r="E55" i="1"/>
  <c r="E65" i="1"/>
  <c r="E34" i="1"/>
  <c r="E67" i="1"/>
  <c r="E22" i="1"/>
  <c r="E13" i="1"/>
  <c r="E46" i="1"/>
  <c r="E69" i="1"/>
  <c r="E39" i="1"/>
  <c r="E54" i="1"/>
  <c r="E14" i="1"/>
  <c r="E68" i="1"/>
  <c r="E38" i="1"/>
  <c r="E58" i="1"/>
  <c r="E31" i="1"/>
  <c r="E18" i="1"/>
  <c r="E36" i="1"/>
  <c r="E52" i="1"/>
  <c r="E20" i="1"/>
  <c r="E24" i="1"/>
  <c r="E47" i="1"/>
  <c r="E61" i="1"/>
  <c r="E17" i="1"/>
  <c r="E44" i="1"/>
  <c r="E32" i="1"/>
  <c r="E28" i="1"/>
  <c r="E45" i="1"/>
  <c r="E62" i="1"/>
  <c r="E48" i="1" l="1"/>
  <c r="E10" i="1"/>
  <c r="E40" i="1"/>
  <c r="E56" i="1"/>
  <c r="E30" i="1"/>
  <c r="E21" i="1"/>
  <c r="E72" i="1" l="1"/>
</calcChain>
</file>

<file path=xl/sharedStrings.xml><?xml version="1.0" encoding="utf-8"?>
<sst xmlns="http://schemas.openxmlformats.org/spreadsheetml/2006/main" count="132" uniqueCount="113">
  <si>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</si>
  <si>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</si>
  <si>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</si>
  <si>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</si>
  <si>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</si>
  <si>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</si>
  <si>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</si>
  <si>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</si>
  <si>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</si>
  <si>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</si>
  <si>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</si>
  <si>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</si>
  <si>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</si>
  <si>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</si>
  <si>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</si>
  <si>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</si>
  <si>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</si>
  <si>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</si>
  <si>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</si>
  <si>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</si>
  <si>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</si>
  <si>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1.902</t>
  </si>
  <si>
    <t>Infraestrutura, Operações e Serviços</t>
  </si>
  <si>
    <t>1.905</t>
  </si>
  <si>
    <t>Direção, Coordenação e Supervisão</t>
  </si>
  <si>
    <t>1.907</t>
  </si>
  <si>
    <t>Cooperação Técnica</t>
  </si>
  <si>
    <t>1.908</t>
  </si>
  <si>
    <t>Capacitação e Desenvolvimento de Pessoas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</si>
  <si>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</si>
  <si>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</si>
  <si>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</si>
  <si>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</si>
  <si>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</si>
  <si>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</si>
  <si>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</si>
  <si>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</si>
  <si>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</si>
  <si>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</si>
  <si>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</si>
  <si>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2.905</t>
  </si>
  <si>
    <t>2.907</t>
  </si>
  <si>
    <t>2.908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</si>
  <si>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</si>
  <si>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</si>
  <si>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</si>
  <si>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</si>
  <si>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</si>
  <si>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</si>
  <si>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</si>
  <si>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</si>
  <si>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</si>
  <si>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</si>
  <si>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</si>
  <si>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</si>
  <si>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</si>
  <si>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</si>
  <si>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</si>
  <si>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3.907</t>
  </si>
  <si>
    <t>3.908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</si>
  <si>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</si>
  <si>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</si>
  <si>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</si>
  <si>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</si>
  <si>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</si>
  <si>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</si>
  <si>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</si>
  <si>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</si>
  <si>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4.902</t>
  </si>
  <si>
    <t>4.905</t>
  </si>
  <si>
    <t>4.907</t>
  </si>
  <si>
    <t>4.908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</si>
  <si>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</si>
  <si>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</si>
  <si>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</si>
  <si>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</si>
  <si>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</si>
  <si>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</si>
  <si>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</si>
  <si>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</si>
  <si>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5.902</t>
  </si>
  <si>
    <t>5.905</t>
  </si>
  <si>
    <t>5.907</t>
  </si>
  <si>
    <t>5.908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</si>
  <si>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</si>
  <si>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</si>
  <si>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</si>
  <si>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</si>
  <si>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</si>
  <si>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</si>
  <si>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</si>
  <si>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</si>
  <si>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</si>
  <si>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</si>
  <si>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</si>
  <si>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</si>
  <si>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</si>
  <si>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</si>
  <si>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6.9</t>
  </si>
  <si>
    <t>Relacionamento com Clientes</t>
  </si>
  <si>
    <t>6.10</t>
  </si>
  <si>
    <t>Serviços Jurídicos</t>
  </si>
  <si>
    <t>6.901</t>
  </si>
  <si>
    <t>Comunicação Institucional</t>
  </si>
  <si>
    <t>6.902</t>
  </si>
  <si>
    <t>6.905</t>
  </si>
  <si>
    <t>6.906</t>
  </si>
  <si>
    <t>Cooperação Financeira</t>
  </si>
  <si>
    <t>6.907</t>
  </si>
  <si>
    <t>6.908</t>
  </si>
  <si>
    <t>6.909</t>
  </si>
  <si>
    <t>Implantação, Ampliação e Modernização de Unidades Físicas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</si>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</sst>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77"/>
  <sheetViews>
    <sheetView showRowColHeaders="0" tabSelected="1" zoomScale="115" zoomScaleNormal="115" workbookViewId="0">
      <selection activeCell="B4" sqref="B4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9" t="s">
        <v>0</v>
      </c>
      <c r="C2" s="29"/>
      <c r="D2" s="29"/>
    </row>
    <row r="3" spans="2:5">
      <c r="B3" s="30">
        <v>2021</v>
      </c>
      <c r="C3" s="30"/>
      <c r="D3" s="30"/>
    </row>
    <row r="4" spans="2:5" ht="1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SUM(D11:D20)</f>
        <v>94668986</v>
      </c>
      <c r="E10" s="26">
        <f>SUM(E11:E20)</f>
        <v>0.34866945104322045</v>
      </c>
    </row>
    <row r="11" spans="2:5" ht="17.100000000000001" customHeight="1">
      <c r="B11" s="22" t="s">
        <v>9</v>
      </c>
      <c r="C11" s="5" t="s">
        <v>10</v>
      </c>
      <c r="D11" s="16">
        <v>24000222</v>
      </c>
      <c r="E11" s="19">
        <f t="shared" ref="E11:E20" si="0">D11/$D$72</f>
        <v>8.8393724103640686E-2</v>
      </c>
    </row>
    <row r="12" spans="2:5" ht="17.100000000000001" customHeight="1">
      <c r="B12" s="22" t="s">
        <v>11</v>
      </c>
      <c r="C12" s="5" t="s">
        <v>12</v>
      </c>
      <c r="D12" s="16">
        <v>23800275</v>
      </c>
      <c r="E12" s="19">
        <f t="shared" si="0"/>
        <v>8.7657311750732006E-2</v>
      </c>
    </row>
    <row r="13" spans="2:5" ht="17.100000000000001" customHeight="1">
      <c r="B13" s="22" t="s">
        <v>13</v>
      </c>
      <c r="C13" s="5" t="s">
        <v>14</v>
      </c>
      <c r="D13" s="16">
        <v>1821782</v>
      </c>
      <c r="E13" s="19">
        <f t="shared" si="0"/>
        <v>6.7096919138905772E-3</v>
      </c>
    </row>
    <row r="14" spans="2:5" ht="17.100000000000001" customHeight="1">
      <c r="B14" s="22" t="s">
        <v>15</v>
      </c>
      <c r="C14" s="5" t="s">
        <v>16</v>
      </c>
      <c r="D14" s="16">
        <v>9897784</v>
      </c>
      <c r="E14" s="19">
        <f t="shared" si="0"/>
        <v>3.6453912306870707E-2</v>
      </c>
    </row>
    <row r="15" spans="2:5" ht="17.100000000000001" customHeight="1">
      <c r="B15" s="22" t="s">
        <v>17</v>
      </c>
      <c r="C15" s="5" t="s">
        <v>18</v>
      </c>
      <c r="D15" s="16">
        <v>145223</v>
      </c>
      <c r="E15" s="19">
        <f t="shared" si="0"/>
        <v>5.3486179400769756E-4</v>
      </c>
    </row>
    <row r="16" spans="2:5" ht="17.100000000000001" customHeight="1">
      <c r="B16" s="22" t="s">
        <v>19</v>
      </c>
      <c r="C16" s="5" t="s">
        <v>20</v>
      </c>
      <c r="D16" s="16">
        <v>608767</v>
      </c>
      <c r="E16" s="19">
        <f t="shared" si="0"/>
        <v>2.2421118538570612E-3</v>
      </c>
    </row>
    <row r="17" spans="2:5" ht="17.100000000000001" customHeight="1">
      <c r="B17" s="22" t="s">
        <v>21</v>
      </c>
      <c r="C17" s="5" t="s">
        <v>22</v>
      </c>
      <c r="D17" s="16">
        <v>27987271</v>
      </c>
      <c r="E17" s="19">
        <f t="shared" si="0"/>
        <v>0.10307817615969651</v>
      </c>
    </row>
    <row r="18" spans="2:5" ht="17.100000000000001" customHeight="1">
      <c r="B18" s="22" t="s">
        <v>23</v>
      </c>
      <c r="C18" s="5" t="s">
        <v>24</v>
      </c>
      <c r="D18" s="16">
        <v>5374808</v>
      </c>
      <c r="E18" s="19">
        <f t="shared" si="0"/>
        <v>1.9795620868092001E-2</v>
      </c>
    </row>
    <row r="19" spans="2:5" ht="17.100000000000001" customHeight="1">
      <c r="B19" s="22" t="s">
        <v>25</v>
      </c>
      <c r="C19" s="5" t="s">
        <v>26</v>
      </c>
      <c r="D19" s="16">
        <v>889854</v>
      </c>
      <c r="E19" s="19">
        <f t="shared" si="0"/>
        <v>3.2773658913872162E-3</v>
      </c>
    </row>
    <row r="20" spans="2:5" ht="17.100000000000001" customHeight="1">
      <c r="B20" s="22" t="s">
        <v>27</v>
      </c>
      <c r="C20" s="5" t="s">
        <v>28</v>
      </c>
      <c r="D20" s="16">
        <v>143000</v>
      </c>
      <c r="E20" s="19">
        <f t="shared" si="0"/>
        <v>5.2667440104598275E-4</v>
      </c>
    </row>
    <row r="21" spans="2:5" ht="21.95" customHeight="1">
      <c r="B21" s="23" t="s">
        <v>29</v>
      </c>
      <c r="C21" s="24" t="s">
        <v>30</v>
      </c>
      <c r="D21" s="25">
        <f>SUM(D22:D29)</f>
        <v>46292118</v>
      </c>
      <c r="E21" s="26">
        <f>SUM(E22:E29)</f>
        <v>0.17049561902657309</v>
      </c>
    </row>
    <row r="22" spans="2:5" ht="17.100000000000001" customHeight="1">
      <c r="B22" s="22" t="s">
        <v>31</v>
      </c>
      <c r="C22" s="5" t="s">
        <v>32</v>
      </c>
      <c r="D22" s="16">
        <v>34829606</v>
      </c>
      <c r="E22" s="19">
        <f t="shared" ref="E22:E29" si="1">D22/$D$72</f>
        <v>0.12827875439662634</v>
      </c>
    </row>
    <row r="23" spans="2:5" ht="17.100000000000001" customHeight="1">
      <c r="B23" s="22" t="s">
        <v>33</v>
      </c>
      <c r="C23" s="5" t="s">
        <v>34</v>
      </c>
      <c r="D23" s="16">
        <v>6583987</v>
      </c>
      <c r="E23" s="19">
        <f t="shared" si="1"/>
        <v>2.4249072795241515E-2</v>
      </c>
    </row>
    <row r="24" spans="2:5" ht="17.100000000000001" customHeight="1">
      <c r="B24" s="22" t="s">
        <v>35</v>
      </c>
      <c r="C24" s="5" t="s">
        <v>36</v>
      </c>
      <c r="D24" s="16">
        <v>510713</v>
      </c>
      <c r="E24" s="19">
        <f t="shared" si="1"/>
        <v>1.8809752684013775E-3</v>
      </c>
    </row>
    <row r="25" spans="2:5" ht="17.100000000000001" customHeight="1">
      <c r="B25" s="22" t="s">
        <v>37</v>
      </c>
      <c r="C25" s="5" t="s">
        <v>38</v>
      </c>
      <c r="D25" s="16">
        <v>1311187</v>
      </c>
      <c r="E25" s="19">
        <f t="shared" si="1"/>
        <v>4.8291512439460069E-3</v>
      </c>
    </row>
    <row r="26" spans="2:5" ht="17.100000000000001" customHeight="1">
      <c r="B26" s="22" t="s">
        <v>39</v>
      </c>
      <c r="C26" s="5" t="s">
        <v>22</v>
      </c>
      <c r="D26" s="16">
        <v>2472831</v>
      </c>
      <c r="E26" s="19">
        <f t="shared" si="1"/>
        <v>9.1075299707198496E-3</v>
      </c>
    </row>
    <row r="27" spans="2:5" ht="17.100000000000001" customHeight="1">
      <c r="B27" s="22" t="s">
        <v>40</v>
      </c>
      <c r="C27" s="5" t="s">
        <v>24</v>
      </c>
      <c r="D27" s="16">
        <v>329635</v>
      </c>
      <c r="E27" s="19">
        <f t="shared" si="1"/>
        <v>1.2140581551663813E-3</v>
      </c>
    </row>
    <row r="28" spans="2:5" ht="17.100000000000001" customHeight="1">
      <c r="B28" s="22" t="s">
        <v>41</v>
      </c>
      <c r="C28" s="5" t="s">
        <v>26</v>
      </c>
      <c r="D28" s="16">
        <v>195159</v>
      </c>
      <c r="E28" s="19">
        <f t="shared" si="1"/>
        <v>7.1877796806806254E-4</v>
      </c>
    </row>
    <row r="29" spans="2:5" ht="17.100000000000001" customHeight="1">
      <c r="B29" s="22" t="s">
        <v>42</v>
      </c>
      <c r="C29" s="5" t="s">
        <v>28</v>
      </c>
      <c r="D29" s="16">
        <v>59000</v>
      </c>
      <c r="E29" s="19">
        <f t="shared" si="1"/>
        <v>2.1729922840358728E-4</v>
      </c>
    </row>
    <row r="30" spans="2:5" ht="21.95" customHeight="1">
      <c r="B30" s="23" t="s">
        <v>43</v>
      </c>
      <c r="C30" s="24" t="s">
        <v>44</v>
      </c>
      <c r="D30" s="25">
        <f>SUM(D31:D39)</f>
        <v>11382425</v>
      </c>
      <c r="E30" s="26">
        <f>SUM(E31:E39)</f>
        <v>4.1921901184096645E-2</v>
      </c>
    </row>
    <row r="31" spans="2:5" ht="17.100000000000001" customHeight="1">
      <c r="B31" s="22" t="s">
        <v>45</v>
      </c>
      <c r="C31" s="5" t="s">
        <v>46</v>
      </c>
      <c r="D31" s="16">
        <v>3437241</v>
      </c>
      <c r="E31" s="19">
        <f t="shared" ref="E31:E39" si="2">D31/$D$72</f>
        <v>1.2659488426053809E-2</v>
      </c>
    </row>
    <row r="32" spans="2:5" ht="17.100000000000001" customHeight="1">
      <c r="B32" s="22" t="s">
        <v>47</v>
      </c>
      <c r="C32" s="5" t="s">
        <v>48</v>
      </c>
      <c r="D32" s="16">
        <v>622021</v>
      </c>
      <c r="E32" s="19">
        <f t="shared" si="2"/>
        <v>2.290926836454708E-3</v>
      </c>
    </row>
    <row r="33" spans="2:5" ht="17.100000000000001" customHeight="1">
      <c r="B33" s="22" t="s">
        <v>49</v>
      </c>
      <c r="C33" s="5" t="s">
        <v>50</v>
      </c>
      <c r="D33" s="16">
        <v>1503742</v>
      </c>
      <c r="E33" s="19">
        <f t="shared" si="2"/>
        <v>5.5383385816621554E-3</v>
      </c>
    </row>
    <row r="34" spans="2:5" ht="17.100000000000001" customHeight="1">
      <c r="B34" s="22" t="s">
        <v>51</v>
      </c>
      <c r="C34" s="5" t="s">
        <v>52</v>
      </c>
      <c r="D34" s="16">
        <v>853059</v>
      </c>
      <c r="E34" s="19">
        <f t="shared" si="2"/>
        <v>3.1418485166565383E-3</v>
      </c>
    </row>
    <row r="35" spans="2:5" ht="17.100000000000001" customHeight="1">
      <c r="B35" s="22" t="s">
        <v>53</v>
      </c>
      <c r="C35" s="5" t="s">
        <v>54</v>
      </c>
      <c r="D35" s="16">
        <v>372237</v>
      </c>
      <c r="E35" s="19">
        <f t="shared" si="2"/>
        <v>1.3709629302248495E-3</v>
      </c>
    </row>
    <row r="36" spans="2:5" ht="17.100000000000001" customHeight="1">
      <c r="B36" s="22" t="s">
        <v>55</v>
      </c>
      <c r="C36" s="5" t="s">
        <v>56</v>
      </c>
      <c r="D36" s="16">
        <v>2075325</v>
      </c>
      <c r="E36" s="19">
        <f t="shared" si="2"/>
        <v>7.6435003590961826E-3</v>
      </c>
    </row>
    <row r="37" spans="2:5" ht="17.100000000000001" customHeight="1">
      <c r="B37" s="22" t="s">
        <v>57</v>
      </c>
      <c r="C37" s="5" t="s">
        <v>22</v>
      </c>
      <c r="D37" s="16">
        <v>1541936</v>
      </c>
      <c r="E37" s="19">
        <f t="shared" si="2"/>
        <v>5.6790085262324362E-3</v>
      </c>
    </row>
    <row r="38" spans="2:5" ht="17.100000000000001" customHeight="1">
      <c r="B38" s="22" t="s">
        <v>58</v>
      </c>
      <c r="C38" s="5" t="s">
        <v>26</v>
      </c>
      <c r="D38" s="16">
        <v>870364</v>
      </c>
      <c r="E38" s="19">
        <f t="shared" si="2"/>
        <v>3.2055834852586411E-3</v>
      </c>
    </row>
    <row r="39" spans="2:5" ht="17.100000000000001" customHeight="1">
      <c r="B39" s="22" t="s">
        <v>59</v>
      </c>
      <c r="C39" s="5" t="s">
        <v>28</v>
      </c>
      <c r="D39" s="16">
        <v>106500</v>
      </c>
      <c r="E39" s="19">
        <f t="shared" si="2"/>
        <v>3.9224352245732281E-4</v>
      </c>
    </row>
    <row r="40" spans="2:5" ht="21.95" customHeight="1">
      <c r="B40" s="23" t="s">
        <v>60</v>
      </c>
      <c r="C40" s="24" t="s">
        <v>61</v>
      </c>
      <c r="D40" s="25">
        <f>SUM(D41:D47)</f>
        <v>50443651</v>
      </c>
      <c r="E40" s="26">
        <f>SUM(E41:E47)</f>
        <v>0.18578587186711601</v>
      </c>
    </row>
    <row r="41" spans="2:5" ht="17.100000000000001" customHeight="1">
      <c r="B41" s="22" t="s">
        <v>62</v>
      </c>
      <c r="C41" s="5" t="s">
        <v>63</v>
      </c>
      <c r="D41" s="16">
        <v>21473579</v>
      </c>
      <c r="E41" s="19">
        <f t="shared" ref="E41:E47" si="3">D41/$D$72</f>
        <v>7.9088002504465682E-2</v>
      </c>
    </row>
    <row r="42" spans="2:5" ht="17.100000000000001" customHeight="1">
      <c r="B42" s="22" t="s">
        <v>64</v>
      </c>
      <c r="C42" s="5" t="s">
        <v>65</v>
      </c>
      <c r="D42" s="16">
        <v>3986976</v>
      </c>
      <c r="E42" s="19">
        <f t="shared" si="3"/>
        <v>1.4684183194298657E-2</v>
      </c>
    </row>
    <row r="43" spans="2:5" ht="17.100000000000001" customHeight="1">
      <c r="B43" s="22" t="s">
        <v>66</v>
      </c>
      <c r="C43" s="5" t="s">
        <v>67</v>
      </c>
      <c r="D43" s="16">
        <v>9167433</v>
      </c>
      <c r="E43" s="19">
        <f t="shared" si="3"/>
        <v>3.3764001988840393E-2</v>
      </c>
    </row>
    <row r="44" spans="2:5" ht="17.100000000000001" customHeight="1">
      <c r="B44" s="22" t="s">
        <v>68</v>
      </c>
      <c r="C44" s="5" t="s">
        <v>22</v>
      </c>
      <c r="D44" s="16">
        <v>11705689</v>
      </c>
      <c r="E44" s="19">
        <f t="shared" si="3"/>
        <v>4.3112494705633206E-2</v>
      </c>
    </row>
    <row r="45" spans="2:5" ht="17.100000000000001" customHeight="1">
      <c r="B45" s="22" t="s">
        <v>69</v>
      </c>
      <c r="C45" s="5" t="s">
        <v>24</v>
      </c>
      <c r="D45" s="16">
        <v>2477084</v>
      </c>
      <c r="E45" s="19">
        <f t="shared" si="3"/>
        <v>9.1231939303537558E-3</v>
      </c>
    </row>
    <row r="46" spans="2:5" ht="17.100000000000001" customHeight="1">
      <c r="B46" s="22" t="s">
        <v>70</v>
      </c>
      <c r="C46" s="5" t="s">
        <v>26</v>
      </c>
      <c r="D46" s="16">
        <v>1466679</v>
      </c>
      <c r="E46" s="19">
        <f t="shared" si="3"/>
        <v>5.4018341528092369E-3</v>
      </c>
    </row>
    <row r="47" spans="2:5" ht="17.100000000000001" customHeight="1">
      <c r="B47" s="22" t="s">
        <v>71</v>
      </c>
      <c r="C47" s="5" t="s">
        <v>28</v>
      </c>
      <c r="D47" s="16">
        <v>166211</v>
      </c>
      <c r="E47" s="19">
        <f t="shared" si="3"/>
        <v>6.1216139071506182E-4</v>
      </c>
    </row>
    <row r="48" spans="2:5" ht="21.95" customHeight="1">
      <c r="B48" s="23" t="s">
        <v>72</v>
      </c>
      <c r="C48" s="24" t="s">
        <v>73</v>
      </c>
      <c r="D48" s="25">
        <f>SUM(D49:D55)</f>
        <v>6568824</v>
      </c>
      <c r="E48" s="26">
        <f>SUM(E49:E55)</f>
        <v>2.4193226893541794E-2</v>
      </c>
    </row>
    <row r="49" spans="2:5" ht="17.100000000000001" customHeight="1">
      <c r="B49" s="22" t="s">
        <v>74</v>
      </c>
      <c r="C49" s="5" t="s">
        <v>75</v>
      </c>
      <c r="D49" s="16">
        <v>1454005</v>
      </c>
      <c r="E49" s="19">
        <f t="shared" ref="E49:E55" si="4">D49/$D$72</f>
        <v>5.3551553321179307E-3</v>
      </c>
    </row>
    <row r="50" spans="2:5" ht="17.100000000000001" customHeight="1">
      <c r="B50" s="22" t="s">
        <v>76</v>
      </c>
      <c r="C50" s="5" t="s">
        <v>77</v>
      </c>
      <c r="D50" s="16">
        <v>1921311</v>
      </c>
      <c r="E50" s="19">
        <f t="shared" si="4"/>
        <v>7.0762609800563503E-3</v>
      </c>
    </row>
    <row r="51" spans="2:5" ht="17.100000000000001" customHeight="1">
      <c r="B51" s="22" t="s">
        <v>78</v>
      </c>
      <c r="C51" s="5" t="s">
        <v>79</v>
      </c>
      <c r="D51" s="16">
        <v>1999593</v>
      </c>
      <c r="E51" s="19">
        <f t="shared" si="4"/>
        <v>7.3645765427324461E-3</v>
      </c>
    </row>
    <row r="52" spans="2:5" ht="17.100000000000001" customHeight="1">
      <c r="B52" s="22" t="s">
        <v>80</v>
      </c>
      <c r="C52" s="5" t="s">
        <v>22</v>
      </c>
      <c r="D52" s="16">
        <v>850935</v>
      </c>
      <c r="E52" s="19">
        <f t="shared" si="4"/>
        <v>3.1340257444340091E-3</v>
      </c>
    </row>
    <row r="53" spans="2:5" ht="17.100000000000001" customHeight="1">
      <c r="B53" s="22" t="s">
        <v>81</v>
      </c>
      <c r="C53" s="5" t="s">
        <v>24</v>
      </c>
      <c r="D53" s="16">
        <v>32887</v>
      </c>
      <c r="E53" s="19">
        <f t="shared" si="4"/>
        <v>1.2112406312726737E-4</v>
      </c>
    </row>
    <row r="54" spans="2:5" ht="17.100000000000001" customHeight="1">
      <c r="B54" s="22" t="s">
        <v>82</v>
      </c>
      <c r="C54" s="5" t="s">
        <v>26</v>
      </c>
      <c r="D54" s="16">
        <v>266093</v>
      </c>
      <c r="E54" s="19">
        <f t="shared" si="4"/>
        <v>9.8003056921348733E-4</v>
      </c>
    </row>
    <row r="55" spans="2:5" ht="17.100000000000001" customHeight="1">
      <c r="B55" s="22" t="s">
        <v>83</v>
      </c>
      <c r="C55" s="5" t="s">
        <v>28</v>
      </c>
      <c r="D55" s="16">
        <v>44000</v>
      </c>
      <c r="E55" s="19">
        <f t="shared" si="4"/>
        <v>1.6205366186030238E-4</v>
      </c>
    </row>
    <row r="56" spans="2:5" ht="21.95" customHeight="1">
      <c r="B56" s="23" t="s">
        <v>84</v>
      </c>
      <c r="C56" s="24" t="s">
        <v>85</v>
      </c>
      <c r="D56" s="25">
        <f>SUM(D57:D71)</f>
        <v>62158996</v>
      </c>
      <c r="E56" s="26">
        <f>SUM(E57:E71)</f>
        <v>0.22893392998545198</v>
      </c>
    </row>
    <row r="57" spans="2:5" ht="17.100000000000001" customHeight="1">
      <c r="B57" s="22" t="s">
        <v>86</v>
      </c>
      <c r="C57" s="5" t="s">
        <v>87</v>
      </c>
      <c r="D57" s="16">
        <v>216000</v>
      </c>
      <c r="E57" s="19">
        <f t="shared" ref="E57:E71" si="5">D57/$D$72</f>
        <v>7.9553615822330263E-4</v>
      </c>
    </row>
    <row r="58" spans="2:5" ht="17.100000000000001" customHeight="1">
      <c r="B58" s="22" t="s">
        <v>88</v>
      </c>
      <c r="C58" s="5" t="s">
        <v>89</v>
      </c>
      <c r="D58" s="16">
        <v>5098324</v>
      </c>
      <c r="E58" s="19">
        <f t="shared" si="5"/>
        <v>1.8777319853415096E-2</v>
      </c>
    </row>
    <row r="59" spans="2:5" ht="17.100000000000001" customHeight="1">
      <c r="B59" s="22" t="s">
        <v>90</v>
      </c>
      <c r="C59" s="5" t="s">
        <v>91</v>
      </c>
      <c r="D59" s="16">
        <v>1517260</v>
      </c>
      <c r="E59" s="19">
        <f t="shared" si="5"/>
        <v>5.588125886230963E-3</v>
      </c>
    </row>
    <row r="60" spans="2:5" ht="17.100000000000001" customHeight="1">
      <c r="B60" s="22" t="s">
        <v>92</v>
      </c>
      <c r="C60" s="5" t="s">
        <v>93</v>
      </c>
      <c r="D60" s="16">
        <v>3103420</v>
      </c>
      <c r="E60" s="19">
        <f t="shared" si="5"/>
        <v>1.1430013074784083E-2</v>
      </c>
    </row>
    <row r="61" spans="2:5" ht="17.100000000000001" customHeight="1">
      <c r="B61" s="22" t="s">
        <v>94</v>
      </c>
      <c r="C61" s="5" t="s">
        <v>95</v>
      </c>
      <c r="D61" s="16">
        <v>628243</v>
      </c>
      <c r="E61" s="19">
        <f t="shared" si="5"/>
        <v>2.3138426974568622E-3</v>
      </c>
    </row>
    <row r="62" spans="2:5" ht="17.100000000000001" customHeight="1">
      <c r="B62" s="22" t="s">
        <v>96</v>
      </c>
      <c r="C62" s="5" t="s">
        <v>97</v>
      </c>
      <c r="D62" s="16">
        <v>4520619</v>
      </c>
      <c r="E62" s="19">
        <f t="shared" si="5"/>
        <v>1.664961051875587E-2</v>
      </c>
    </row>
    <row r="63" spans="2:5" ht="17.100000000000001" customHeight="1">
      <c r="B63" s="22" t="s">
        <v>98</v>
      </c>
      <c r="C63" s="5" t="s">
        <v>99</v>
      </c>
      <c r="D63" s="16">
        <v>6474289</v>
      </c>
      <c r="E63" s="19">
        <f t="shared" si="5"/>
        <v>2.3845050917997164E-2</v>
      </c>
    </row>
    <row r="64" spans="2:5" ht="17.100000000000001" customHeight="1">
      <c r="B64" s="22" t="s">
        <v>100</v>
      </c>
      <c r="C64" s="5" t="s">
        <v>101</v>
      </c>
      <c r="D64" s="16">
        <v>319458</v>
      </c>
      <c r="E64" s="19">
        <f t="shared" si="5"/>
        <v>1.1765758797856471E-3</v>
      </c>
    </row>
    <row r="65" spans="2:5" ht="17.100000000000001" customHeight="1">
      <c r="B65" s="22" t="s">
        <v>102</v>
      </c>
      <c r="C65" s="5" t="s">
        <v>103</v>
      </c>
      <c r="D65" s="16">
        <v>4548243</v>
      </c>
      <c r="E65" s="19">
        <f t="shared" si="5"/>
        <v>1.6751350754101984E-2</v>
      </c>
    </row>
    <row r="66" spans="2:5" ht="17.100000000000001" customHeight="1">
      <c r="B66" s="22" t="s">
        <v>104</v>
      </c>
      <c r="C66" s="5" t="s">
        <v>22</v>
      </c>
      <c r="D66" s="16">
        <v>4654265</v>
      </c>
      <c r="E66" s="19">
        <f t="shared" si="5"/>
        <v>1.7141833784505459E-2</v>
      </c>
    </row>
    <row r="67" spans="2:5" ht="17.100000000000001" customHeight="1">
      <c r="B67" s="22" t="s">
        <v>105</v>
      </c>
      <c r="C67" s="5" t="s">
        <v>24</v>
      </c>
      <c r="D67" s="16">
        <v>6628694</v>
      </c>
      <c r="E67" s="19">
        <f t="shared" si="5"/>
        <v>2.4413730364804893E-2</v>
      </c>
    </row>
    <row r="68" spans="2:5" ht="17.100000000000001" customHeight="1">
      <c r="B68" s="22" t="s">
        <v>106</v>
      </c>
      <c r="C68" s="5" t="s">
        <v>107</v>
      </c>
      <c r="D68" s="16">
        <v>3993108</v>
      </c>
      <c r="E68" s="19">
        <f t="shared" si="5"/>
        <v>1.4706767581901552E-2</v>
      </c>
    </row>
    <row r="69" spans="2:5" ht="17.100000000000001" customHeight="1">
      <c r="B69" s="22" t="s">
        <v>108</v>
      </c>
      <c r="C69" s="5" t="s">
        <v>26</v>
      </c>
      <c r="D69" s="16">
        <v>1656548</v>
      </c>
      <c r="E69" s="19">
        <f t="shared" si="5"/>
        <v>6.1011288510763682E-3</v>
      </c>
    </row>
    <row r="70" spans="2:5" ht="17.100000000000001" customHeight="1">
      <c r="B70" s="22" t="s">
        <v>109</v>
      </c>
      <c r="C70" s="5" t="s">
        <v>28</v>
      </c>
      <c r="D70" s="16">
        <v>143400</v>
      </c>
      <c r="E70" s="19">
        <f t="shared" si="5"/>
        <v>5.2814761615380362E-4</v>
      </c>
    </row>
    <row r="71" spans="2:5" ht="17.100000000000001" customHeight="1" thickBot="1">
      <c r="B71" s="22" t="s">
        <v>110</v>
      </c>
      <c r="C71" s="5" t="s">
        <v>111</v>
      </c>
      <c r="D71" s="16">
        <v>18657125</v>
      </c>
      <c r="E71" s="19">
        <f t="shared" si="5"/>
        <v>6.8714896046258953E-2</v>
      </c>
    </row>
    <row r="72" spans="2:5" ht="17.100000000000001" customHeight="1" thickBot="1">
      <c r="B72" s="27" t="s">
        <v>112</v>
      </c>
      <c r="C72" s="28"/>
      <c r="D72" s="17">
        <f>D10+D21+D30+D40+D48+D56</f>
        <v>271515000</v>
      </c>
      <c r="E72" s="20">
        <f>E10+E21+E30+E40+E48+E56</f>
        <v>1</v>
      </c>
    </row>
    <row r="73" spans="2:5" ht="17.100000000000001" customHeight="1">
      <c r="B73" s="2"/>
      <c r="C73" s="2"/>
      <c r="D73" s="9"/>
    </row>
    <row r="74" spans="2:5" ht="17.100000000000001" customHeight="1">
      <c r="B74" s="7"/>
    </row>
    <row r="77" spans="2:5">
      <c r="D77" s="14"/>
    </row>
  </sheetData>
  <mergeCells count="3">
    <mergeCell ref="B72:C7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6460C360-FDC5-404E-8964-91B76A74F7A7}"/>
</file>

<file path=customXml/itemProps2.xml><?xml version="1.0" encoding="utf-8"?>
<ds:datastoreItem xmlns:ds="http://schemas.openxmlformats.org/officeDocument/2006/customXml" ds:itemID="{2A41B301-B1AF-4946-9E76-950937CDF15C}"/>
</file>

<file path=customXml/itemProps3.xml><?xml version="1.0" encoding="utf-8"?>
<ds:datastoreItem xmlns:ds="http://schemas.openxmlformats.org/officeDocument/2006/customXml" ds:itemID="{193135E9-425C-4401-9DDD-022F72EBB0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