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Orçamento aprovado\"/>
    </mc:Choice>
  </mc:AlternateContent>
  <xr:revisionPtr revIDLastSave="0" documentId="11_C49ADB43906BCBD9D866C7CF92449D1405C63219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_FilterDatabase" localSheetId="0" hidden="1">Despesas!$B$9:$E$74</definedName>
    <definedName name="_xlnm.Print_Area" localSheetId="0">Despesas!$B$2:$D$74</definedName>
  </definedNames>
  <calcPr calcId="162913"/>
</workbook>
</file>

<file path=xl/calcChain.xml><?xml version="1.0" encoding="utf-8"?>
<calcChain xmlns="http://schemas.openxmlformats.org/spreadsheetml/2006/main">
  <c r="E59" i="1" l="1"/>
  <c r="E60" i="1"/>
  <c r="E61" i="1"/>
  <c r="E62" i="1"/>
  <c r="E63" i="1"/>
  <c r="E64" i="1"/>
  <c r="D57" i="1" l="1"/>
  <c r="D49" i="1" l="1"/>
  <c r="D41" i="1"/>
  <c r="D31" i="1"/>
  <c r="D22" i="1"/>
  <c r="D10" i="1"/>
  <c r="D74" i="1" l="1"/>
  <c r="E13" i="1" s="1"/>
  <c r="E73" i="1" l="1"/>
  <c r="E54" i="1"/>
  <c r="E43" i="1"/>
  <c r="E42" i="1"/>
  <c r="E36" i="1"/>
  <c r="E26" i="1"/>
  <c r="E34" i="1"/>
  <c r="E65" i="1"/>
  <c r="E17" i="1"/>
  <c r="E44" i="1"/>
  <c r="E11" i="1"/>
  <c r="E68" i="1"/>
  <c r="E50" i="1"/>
  <c r="E12" i="1"/>
  <c r="E51" i="1"/>
  <c r="E27" i="1"/>
  <c r="E72" i="1"/>
  <c r="E28" i="1"/>
  <c r="E30" i="1"/>
  <c r="E58" i="1"/>
  <c r="E38" i="1"/>
  <c r="E66" i="1"/>
  <c r="E20" i="1"/>
  <c r="E16" i="1"/>
  <c r="E24" i="1"/>
  <c r="E52" i="1"/>
  <c r="E56" i="1"/>
  <c r="E67" i="1"/>
  <c r="E35" i="1"/>
  <c r="E69" i="1"/>
  <c r="E23" i="1"/>
  <c r="E14" i="1"/>
  <c r="E47" i="1"/>
  <c r="E71" i="1"/>
  <c r="E40" i="1"/>
  <c r="E55" i="1"/>
  <c r="E15" i="1"/>
  <c r="E70" i="1"/>
  <c r="E39" i="1"/>
  <c r="E32" i="1"/>
  <c r="E19" i="1"/>
  <c r="E37" i="1"/>
  <c r="E53" i="1"/>
  <c r="E21" i="1"/>
  <c r="E25" i="1"/>
  <c r="E48" i="1"/>
  <c r="E18" i="1"/>
  <c r="E45" i="1"/>
  <c r="E33" i="1"/>
  <c r="E29" i="1"/>
  <c r="E46" i="1"/>
  <c r="E49" i="1" l="1"/>
  <c r="E10" i="1"/>
  <c r="E41" i="1"/>
  <c r="E57" i="1"/>
  <c r="E31" i="1"/>
  <c r="E22" i="1"/>
  <c r="E74" i="1" l="1"/>
</calcChain>
</file>

<file path=xl/sharedStrings.xml><?xml version="1.0" encoding="utf-8"?>
<sst xmlns="http://schemas.openxmlformats.org/spreadsheetml/2006/main" count="136" uniqueCount="117">
  <si>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</si>
  <si>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</si>
  <si>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</si>
  <si>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</si>
  <si>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</si>
  <si>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</si>
  <si>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</si>
  <si>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</si>
  <si>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</si>
  <si>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</si>
  <si>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</si>
  <si>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</si>
  <si>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</si>
  <si>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</si>
  <si>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</si>
  <si>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</si>
  <si>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</si>
  <si>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</si>
  <si>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</si>
  <si>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</si>
  <si>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</si>
  <si>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</si>
  <si>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</si>
  <si>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</si>
  <si>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</si>
  <si>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</si>
  <si>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</si>
  <si>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</si>
  <si>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</si>
  <si>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</si>
  <si>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</si>
  <si>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</si>
  <si>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</si>
  <si>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</si>
  <si>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</si>
  <si>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</si>
  <si>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</si>
  <si>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</si>
  <si>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</si>
  <si>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</si>
  <si>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</si>
  <si>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</si>
  <si>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</si>
  <si>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</si>
  <si>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</si>
  <si>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</si>
  <si>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</si>
  <si>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</si>
  <si>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</si>
  <si>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</si>
  <si>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</si>
  <si>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</si>
  <si>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</si>
  <si>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</si>
  <si>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</si>
  <si>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</si>
  <si>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</si>
  <si>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</si>
  <si>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</si>
  <si>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</si>
  <si>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</si>
  <si>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</si>
  <si>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</si>
  <si>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</si>
  <si>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</si>
  <si>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</si>
  <si>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</si>
  <si>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</si>
  <si>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</si>
  <si>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</si>
  <si>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</si>
  <si>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</si>
  <si>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</si>
  <si>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</si>
  <si>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</si>
  <si>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</si>
  <si>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</si>
  <si>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</si>
  <si>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</si>
  <si>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</si>
  <si>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</si>
  <si>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</si>
  <si>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</si>
  <si>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5.905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</si>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</sst>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79"/>
  <sheetViews>
    <sheetView showRowColHeaders="0" tabSelected="1" zoomScale="115" zoomScaleNormal="115" workbookViewId="0">
      <selection activeCell="H71" sqref="H71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2020</v>
      </c>
      <c r="C3" s="30"/>
      <c r="D3" s="30"/>
    </row>
    <row r="4" spans="2:5" ht="1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SUM(D11:D21)</f>
        <v>101702763</v>
      </c>
      <c r="E10" s="26">
        <f>SUM(E11:E21)</f>
        <v>0.29866558958897305</v>
      </c>
    </row>
    <row r="11" spans="2:5" ht="17.100000000000001" customHeight="1">
      <c r="B11" s="22" t="s">
        <v>9</v>
      </c>
      <c r="C11" s="5" t="s">
        <v>10</v>
      </c>
      <c r="D11" s="16">
        <v>24877674</v>
      </c>
      <c r="E11" s="19">
        <f t="shared" ref="E11:E21" si="0">D11/$D$74</f>
        <v>7.3057063088957236E-2</v>
      </c>
    </row>
    <row r="12" spans="2:5" ht="17.100000000000001" customHeight="1">
      <c r="B12" s="22" t="s">
        <v>11</v>
      </c>
      <c r="C12" s="5" t="s">
        <v>12</v>
      </c>
      <c r="D12" s="16">
        <v>23926394</v>
      </c>
      <c r="E12" s="19">
        <f t="shared" si="0"/>
        <v>7.0263485081010713E-2</v>
      </c>
    </row>
    <row r="13" spans="2:5" ht="17.100000000000001" customHeight="1">
      <c r="B13" s="22" t="s">
        <v>13</v>
      </c>
      <c r="C13" s="5" t="s">
        <v>14</v>
      </c>
      <c r="D13" s="16">
        <v>533176</v>
      </c>
      <c r="E13" s="19">
        <f t="shared" si="0"/>
        <v>1.5657521949004503E-3</v>
      </c>
    </row>
    <row r="14" spans="2:5" ht="17.100000000000001" customHeight="1">
      <c r="B14" s="22" t="s">
        <v>15</v>
      </c>
      <c r="C14" s="5" t="s">
        <v>16</v>
      </c>
      <c r="D14" s="16">
        <v>1932411</v>
      </c>
      <c r="E14" s="19">
        <f t="shared" si="0"/>
        <v>5.6748180051235881E-3</v>
      </c>
    </row>
    <row r="15" spans="2:5" ht="17.100000000000001" customHeight="1">
      <c r="B15" s="22" t="s">
        <v>17</v>
      </c>
      <c r="C15" s="5" t="s">
        <v>18</v>
      </c>
      <c r="D15" s="16">
        <v>11500222</v>
      </c>
      <c r="E15" s="19">
        <f t="shared" si="0"/>
        <v>3.3772146230029949E-2</v>
      </c>
    </row>
    <row r="16" spans="2:5" ht="17.100000000000001" customHeight="1">
      <c r="B16" s="22" t="s">
        <v>19</v>
      </c>
      <c r="C16" s="5" t="s">
        <v>20</v>
      </c>
      <c r="D16" s="16">
        <v>410166</v>
      </c>
      <c r="E16" s="19">
        <f t="shared" si="0"/>
        <v>1.2045146720286325E-3</v>
      </c>
    </row>
    <row r="17" spans="2:5" ht="17.100000000000001" customHeight="1">
      <c r="B17" s="22" t="s">
        <v>21</v>
      </c>
      <c r="C17" s="5" t="s">
        <v>22</v>
      </c>
      <c r="D17" s="16">
        <v>779245</v>
      </c>
      <c r="E17" s="19">
        <f t="shared" si="0"/>
        <v>2.2883711365762928E-3</v>
      </c>
    </row>
    <row r="18" spans="2:5" ht="17.100000000000001" customHeight="1">
      <c r="B18" s="22" t="s">
        <v>23</v>
      </c>
      <c r="C18" s="5" t="s">
        <v>24</v>
      </c>
      <c r="D18" s="16">
        <v>29746504</v>
      </c>
      <c r="E18" s="19">
        <f t="shared" si="0"/>
        <v>8.7355120876811826E-2</v>
      </c>
    </row>
    <row r="19" spans="2:5" ht="17.100000000000001" customHeight="1">
      <c r="B19" s="22" t="s">
        <v>25</v>
      </c>
      <c r="C19" s="5" t="s">
        <v>26</v>
      </c>
      <c r="D19" s="16">
        <v>6424768</v>
      </c>
      <c r="E19" s="19">
        <f t="shared" si="0"/>
        <v>1.886730572592573E-2</v>
      </c>
    </row>
    <row r="20" spans="2:5" ht="17.100000000000001" customHeight="1">
      <c r="B20" s="22" t="s">
        <v>27</v>
      </c>
      <c r="C20" s="5" t="s">
        <v>28</v>
      </c>
      <c r="D20" s="16">
        <v>1244300</v>
      </c>
      <c r="E20" s="19">
        <f t="shared" si="0"/>
        <v>3.6540756825412814E-3</v>
      </c>
    </row>
    <row r="21" spans="2:5" ht="17.100000000000001" customHeight="1">
      <c r="B21" s="22" t="s">
        <v>29</v>
      </c>
      <c r="C21" s="5" t="s">
        <v>30</v>
      </c>
      <c r="D21" s="16">
        <v>327903</v>
      </c>
      <c r="E21" s="19">
        <f t="shared" si="0"/>
        <v>9.6293689506737434E-4</v>
      </c>
    </row>
    <row r="22" spans="2:5" ht="21.95" customHeight="1">
      <c r="B22" s="23" t="s">
        <v>31</v>
      </c>
      <c r="C22" s="24" t="s">
        <v>32</v>
      </c>
      <c r="D22" s="25">
        <f>SUM(D23:D30)</f>
        <v>66975321</v>
      </c>
      <c r="E22" s="26">
        <f>SUM(E23:E30)</f>
        <v>0.19668318877802496</v>
      </c>
    </row>
    <row r="23" spans="2:5" ht="17.100000000000001" customHeight="1">
      <c r="B23" s="22" t="s">
        <v>33</v>
      </c>
      <c r="C23" s="5" t="s">
        <v>34</v>
      </c>
      <c r="D23" s="16">
        <v>51665901</v>
      </c>
      <c r="E23" s="19">
        <f t="shared" ref="E23:E30" si="1">D23/$D$74</f>
        <v>0.15172475485066728</v>
      </c>
    </row>
    <row r="24" spans="2:5" ht="17.100000000000001" customHeight="1">
      <c r="B24" s="22" t="s">
        <v>35</v>
      </c>
      <c r="C24" s="5" t="s">
        <v>36</v>
      </c>
      <c r="D24" s="16">
        <v>9482799</v>
      </c>
      <c r="E24" s="19">
        <f t="shared" si="1"/>
        <v>2.7847677592483151E-2</v>
      </c>
    </row>
    <row r="25" spans="2:5" ht="17.100000000000001" customHeight="1">
      <c r="B25" s="22" t="s">
        <v>37</v>
      </c>
      <c r="C25" s="5" t="s">
        <v>38</v>
      </c>
      <c r="D25" s="16">
        <v>1130194</v>
      </c>
      <c r="E25" s="19">
        <f t="shared" si="1"/>
        <v>3.3189861062075552E-3</v>
      </c>
    </row>
    <row r="26" spans="2:5" ht="17.100000000000001" customHeight="1">
      <c r="B26" s="22" t="s">
        <v>39</v>
      </c>
      <c r="C26" s="5" t="s">
        <v>40</v>
      </c>
      <c r="D26" s="16">
        <v>1316478</v>
      </c>
      <c r="E26" s="19">
        <f t="shared" si="1"/>
        <v>3.8660373273331039E-3</v>
      </c>
    </row>
    <row r="27" spans="2:5" ht="17.100000000000001" customHeight="1">
      <c r="B27" s="22" t="s">
        <v>41</v>
      </c>
      <c r="C27" s="5" t="s">
        <v>24</v>
      </c>
      <c r="D27" s="16">
        <v>2605814</v>
      </c>
      <c r="E27" s="19">
        <f t="shared" si="1"/>
        <v>7.6523680548305287E-3</v>
      </c>
    </row>
    <row r="28" spans="2:5" ht="17.100000000000001" customHeight="1">
      <c r="B28" s="22" t="s">
        <v>42</v>
      </c>
      <c r="C28" s="5" t="s">
        <v>26</v>
      </c>
      <c r="D28" s="16">
        <v>345827</v>
      </c>
      <c r="E28" s="19">
        <f t="shared" si="1"/>
        <v>1.0155734397381691E-3</v>
      </c>
    </row>
    <row r="29" spans="2:5" ht="17.100000000000001" customHeight="1">
      <c r="B29" s="22" t="s">
        <v>43</v>
      </c>
      <c r="C29" s="5" t="s">
        <v>28</v>
      </c>
      <c r="D29" s="16">
        <v>384860</v>
      </c>
      <c r="E29" s="19">
        <f t="shared" si="1"/>
        <v>1.1301997646731797E-3</v>
      </c>
    </row>
    <row r="30" spans="2:5" ht="17.100000000000001" customHeight="1">
      <c r="B30" s="22" t="s">
        <v>44</v>
      </c>
      <c r="C30" s="5" t="s">
        <v>30</v>
      </c>
      <c r="D30" s="16">
        <v>43448</v>
      </c>
      <c r="E30" s="19">
        <f t="shared" si="1"/>
        <v>1.2759164209198232E-4</v>
      </c>
    </row>
    <row r="31" spans="2:5" ht="21.95" customHeight="1">
      <c r="B31" s="23" t="s">
        <v>45</v>
      </c>
      <c r="C31" s="24" t="s">
        <v>46</v>
      </c>
      <c r="D31" s="25">
        <f>SUM(D32:D40)</f>
        <v>15473111</v>
      </c>
      <c r="E31" s="26">
        <f>SUM(E32:E40)</f>
        <v>4.5439137377129318E-2</v>
      </c>
    </row>
    <row r="32" spans="2:5" ht="17.100000000000001" customHeight="1">
      <c r="B32" s="22" t="s">
        <v>47</v>
      </c>
      <c r="C32" s="5" t="s">
        <v>48</v>
      </c>
      <c r="D32" s="16">
        <v>4796939</v>
      </c>
      <c r="E32" s="19">
        <f t="shared" ref="E32:E40" si="2">D32/$D$74</f>
        <v>1.4086938962094264E-2</v>
      </c>
    </row>
    <row r="33" spans="2:5" ht="17.100000000000001" customHeight="1">
      <c r="B33" s="22" t="s">
        <v>49</v>
      </c>
      <c r="C33" s="5" t="s">
        <v>50</v>
      </c>
      <c r="D33" s="16">
        <v>964947</v>
      </c>
      <c r="E33" s="19">
        <f t="shared" si="2"/>
        <v>2.8337132264254295E-3</v>
      </c>
    </row>
    <row r="34" spans="2:5" ht="17.100000000000001" customHeight="1">
      <c r="B34" s="22" t="s">
        <v>51</v>
      </c>
      <c r="C34" s="5" t="s">
        <v>52</v>
      </c>
      <c r="D34" s="16">
        <v>1985344</v>
      </c>
      <c r="E34" s="19">
        <f t="shared" si="2"/>
        <v>5.830263788378396E-3</v>
      </c>
    </row>
    <row r="35" spans="2:5" ht="17.100000000000001" customHeight="1">
      <c r="B35" s="22" t="s">
        <v>53</v>
      </c>
      <c r="C35" s="5" t="s">
        <v>54</v>
      </c>
      <c r="D35" s="16">
        <v>1518517</v>
      </c>
      <c r="E35" s="19">
        <f t="shared" si="2"/>
        <v>4.459355495640552E-3</v>
      </c>
    </row>
    <row r="36" spans="2:5" ht="17.100000000000001" customHeight="1">
      <c r="B36" s="22" t="s">
        <v>55</v>
      </c>
      <c r="C36" s="5" t="s">
        <v>56</v>
      </c>
      <c r="D36" s="16">
        <v>644254</v>
      </c>
      <c r="E36" s="19">
        <f t="shared" si="2"/>
        <v>1.8919495899541515E-3</v>
      </c>
    </row>
    <row r="37" spans="2:5" ht="17.100000000000001" customHeight="1">
      <c r="B37" s="22" t="s">
        <v>57</v>
      </c>
      <c r="C37" s="5" t="s">
        <v>58</v>
      </c>
      <c r="D37" s="16">
        <v>2583869</v>
      </c>
      <c r="E37" s="19">
        <f t="shared" si="2"/>
        <v>7.5879232337637695E-3</v>
      </c>
    </row>
    <row r="38" spans="2:5" ht="17.100000000000001" customHeight="1">
      <c r="B38" s="22" t="s">
        <v>59</v>
      </c>
      <c r="C38" s="5" t="s">
        <v>24</v>
      </c>
      <c r="D38" s="16">
        <v>1972235</v>
      </c>
      <c r="E38" s="19">
        <f t="shared" si="2"/>
        <v>5.7917672215356463E-3</v>
      </c>
    </row>
    <row r="39" spans="2:5" ht="17.100000000000001" customHeight="1">
      <c r="B39" s="22" t="s">
        <v>60</v>
      </c>
      <c r="C39" s="5" t="s">
        <v>28</v>
      </c>
      <c r="D39" s="16">
        <v>900635</v>
      </c>
      <c r="E39" s="19">
        <f t="shared" si="2"/>
        <v>2.6448512837302638E-3</v>
      </c>
    </row>
    <row r="40" spans="2:5" ht="17.100000000000001" customHeight="1">
      <c r="B40" s="22" t="s">
        <v>61</v>
      </c>
      <c r="C40" s="5" t="s">
        <v>30</v>
      </c>
      <c r="D40" s="16">
        <v>106371</v>
      </c>
      <c r="E40" s="19">
        <f t="shared" si="2"/>
        <v>3.1237457560684612E-4</v>
      </c>
    </row>
    <row r="41" spans="2:5" ht="21.95" customHeight="1">
      <c r="B41" s="23" t="s">
        <v>62</v>
      </c>
      <c r="C41" s="24" t="s">
        <v>63</v>
      </c>
      <c r="D41" s="25">
        <f>SUM(D42:D48)</f>
        <v>66506589</v>
      </c>
      <c r="E41" s="26">
        <f>SUM(E42:E48)</f>
        <v>0.19530668616384109</v>
      </c>
    </row>
    <row r="42" spans="2:5" ht="17.100000000000001" customHeight="1">
      <c r="B42" s="22" t="s">
        <v>64</v>
      </c>
      <c r="C42" s="5" t="s">
        <v>65</v>
      </c>
      <c r="D42" s="16">
        <v>24635620</v>
      </c>
      <c r="E42" s="19">
        <f t="shared" ref="E42:E48" si="3">D42/$D$74</f>
        <v>7.2346234803767298E-2</v>
      </c>
    </row>
    <row r="43" spans="2:5" ht="17.100000000000001" customHeight="1">
      <c r="B43" s="22" t="s">
        <v>66</v>
      </c>
      <c r="C43" s="5" t="s">
        <v>67</v>
      </c>
      <c r="D43" s="16">
        <v>5259723</v>
      </c>
      <c r="E43" s="19">
        <f t="shared" si="3"/>
        <v>1.5445974372099235E-2</v>
      </c>
    </row>
    <row r="44" spans="2:5" ht="17.100000000000001" customHeight="1">
      <c r="B44" s="22" t="s">
        <v>68</v>
      </c>
      <c r="C44" s="5" t="s">
        <v>69</v>
      </c>
      <c r="D44" s="16">
        <v>17411375</v>
      </c>
      <c r="E44" s="19">
        <f t="shared" si="3"/>
        <v>5.1131143604522387E-2</v>
      </c>
    </row>
    <row r="45" spans="2:5" ht="17.100000000000001" customHeight="1">
      <c r="B45" s="22" t="s">
        <v>70</v>
      </c>
      <c r="C45" s="5" t="s">
        <v>24</v>
      </c>
      <c r="D45" s="16">
        <v>15130785</v>
      </c>
      <c r="E45" s="19">
        <f t="shared" si="3"/>
        <v>4.443384515491472E-2</v>
      </c>
    </row>
    <row r="46" spans="2:5" ht="17.100000000000001" customHeight="1">
      <c r="B46" s="22" t="s">
        <v>71</v>
      </c>
      <c r="C46" s="5" t="s">
        <v>26</v>
      </c>
      <c r="D46" s="16">
        <v>2291756</v>
      </c>
      <c r="E46" s="19">
        <f t="shared" si="3"/>
        <v>6.7300891022406793E-3</v>
      </c>
    </row>
    <row r="47" spans="2:5" ht="17.100000000000001" customHeight="1">
      <c r="B47" s="22" t="s">
        <v>72</v>
      </c>
      <c r="C47" s="5" t="s">
        <v>28</v>
      </c>
      <c r="D47" s="16">
        <v>1598097</v>
      </c>
      <c r="E47" s="19">
        <f t="shared" si="3"/>
        <v>4.6930542361505864E-3</v>
      </c>
    </row>
    <row r="48" spans="2:5" ht="17.100000000000001" customHeight="1">
      <c r="B48" s="22" t="s">
        <v>73</v>
      </c>
      <c r="C48" s="5" t="s">
        <v>30</v>
      </c>
      <c r="D48" s="16">
        <v>179233</v>
      </c>
      <c r="E48" s="19">
        <f t="shared" si="3"/>
        <v>5.2634489014620391E-4</v>
      </c>
    </row>
    <row r="49" spans="2:5" ht="21.95" customHeight="1">
      <c r="B49" s="23" t="s">
        <v>74</v>
      </c>
      <c r="C49" s="24" t="s">
        <v>75</v>
      </c>
      <c r="D49" s="25">
        <f>SUM(D50:D56)</f>
        <v>7616508</v>
      </c>
      <c r="E49" s="26">
        <f>SUM(E50:E56)</f>
        <v>2.2367030996287982E-2</v>
      </c>
    </row>
    <row r="50" spans="2:5" ht="17.100000000000001" customHeight="1">
      <c r="B50" s="22" t="s">
        <v>76</v>
      </c>
      <c r="C50" s="5" t="s">
        <v>77</v>
      </c>
      <c r="D50" s="16">
        <v>1709033</v>
      </c>
      <c r="E50" s="19">
        <f t="shared" ref="E50:E56" si="4">D50/$D$74</f>
        <v>5.0188346266660565E-3</v>
      </c>
    </row>
    <row r="51" spans="2:5" ht="17.100000000000001" customHeight="1">
      <c r="B51" s="22" t="s">
        <v>78</v>
      </c>
      <c r="C51" s="5" t="s">
        <v>79</v>
      </c>
      <c r="D51" s="16">
        <v>2296760</v>
      </c>
      <c r="E51" s="19">
        <f t="shared" si="4"/>
        <v>6.7447841072358064E-3</v>
      </c>
    </row>
    <row r="52" spans="2:5" ht="17.100000000000001" customHeight="1">
      <c r="B52" s="22" t="s">
        <v>80</v>
      </c>
      <c r="C52" s="5" t="s">
        <v>81</v>
      </c>
      <c r="D52" s="16">
        <v>2323613</v>
      </c>
      <c r="E52" s="19">
        <f t="shared" si="4"/>
        <v>6.8236420147366351E-3</v>
      </c>
    </row>
    <row r="53" spans="2:5" ht="17.100000000000001" customHeight="1">
      <c r="B53" s="22" t="s">
        <v>82</v>
      </c>
      <c r="C53" s="5" t="s">
        <v>24</v>
      </c>
      <c r="D53" s="16">
        <v>773933</v>
      </c>
      <c r="E53" s="19">
        <f t="shared" si="4"/>
        <v>2.272771642864439E-3</v>
      </c>
    </row>
    <row r="54" spans="2:5" ht="17.100000000000001" customHeight="1">
      <c r="B54" s="22" t="s">
        <v>83</v>
      </c>
      <c r="C54" s="5" t="s">
        <v>26</v>
      </c>
      <c r="D54" s="16">
        <v>34000</v>
      </c>
      <c r="E54" s="19">
        <f t="shared" si="4"/>
        <v>9.9846157041230869E-5</v>
      </c>
    </row>
    <row r="55" spans="2:5" ht="17.100000000000001" customHeight="1">
      <c r="B55" s="22" t="s">
        <v>84</v>
      </c>
      <c r="C55" s="5" t="s">
        <v>28</v>
      </c>
      <c r="D55" s="16">
        <v>438485</v>
      </c>
      <c r="E55" s="19">
        <f t="shared" si="4"/>
        <v>1.2876777108889446E-3</v>
      </c>
    </row>
    <row r="56" spans="2:5" ht="17.100000000000001" customHeight="1">
      <c r="B56" s="22" t="s">
        <v>85</v>
      </c>
      <c r="C56" s="5" t="s">
        <v>30</v>
      </c>
      <c r="D56" s="16">
        <v>40684</v>
      </c>
      <c r="E56" s="19">
        <f t="shared" si="4"/>
        <v>1.1947473685486578E-4</v>
      </c>
    </row>
    <row r="57" spans="2:5" ht="21.95" customHeight="1">
      <c r="B57" s="23" t="s">
        <v>86</v>
      </c>
      <c r="C57" s="24" t="s">
        <v>87</v>
      </c>
      <c r="D57" s="25">
        <f>SUM(D58:D73)</f>
        <v>82249580</v>
      </c>
      <c r="E57" s="26">
        <f>SUM(E58:E73)</f>
        <v>0.24153836709574356</v>
      </c>
    </row>
    <row r="58" spans="2:5" ht="17.100000000000001" customHeight="1">
      <c r="B58" s="22" t="s">
        <v>88</v>
      </c>
      <c r="C58" s="5" t="s">
        <v>89</v>
      </c>
      <c r="D58" s="16">
        <v>216000</v>
      </c>
      <c r="E58" s="19">
        <f t="shared" ref="E58:E73" si="5">D58/$D$74</f>
        <v>6.3431676237958438E-4</v>
      </c>
    </row>
    <row r="59" spans="2:5" ht="17.100000000000001" customHeight="1">
      <c r="B59" s="22" t="s">
        <v>90</v>
      </c>
      <c r="C59" s="5" t="s">
        <v>91</v>
      </c>
      <c r="D59" s="16">
        <v>3519172</v>
      </c>
      <c r="E59" s="19">
        <f t="shared" si="5"/>
        <v>1.0334582357855957E-2</v>
      </c>
    </row>
    <row r="60" spans="2:5" ht="17.100000000000001" customHeight="1">
      <c r="B60" s="22" t="s">
        <v>92</v>
      </c>
      <c r="C60" s="5" t="s">
        <v>93</v>
      </c>
      <c r="D60" s="16">
        <v>1613622</v>
      </c>
      <c r="E60" s="19">
        <f t="shared" si="5"/>
        <v>4.738645753446619E-3</v>
      </c>
    </row>
    <row r="61" spans="2:5" ht="17.100000000000001" customHeight="1">
      <c r="B61" s="22" t="s">
        <v>94</v>
      </c>
      <c r="C61" s="5" t="s">
        <v>95</v>
      </c>
      <c r="D61" s="16">
        <v>3909326</v>
      </c>
      <c r="E61" s="19">
        <f t="shared" si="5"/>
        <v>1.1480328756510791E-2</v>
      </c>
    </row>
    <row r="62" spans="2:5" ht="17.100000000000001" customHeight="1">
      <c r="B62" s="22" t="s">
        <v>96</v>
      </c>
      <c r="C62" s="5" t="s">
        <v>97</v>
      </c>
      <c r="D62" s="16">
        <v>789017</v>
      </c>
      <c r="E62" s="19">
        <f t="shared" si="5"/>
        <v>2.3170680967706135E-3</v>
      </c>
    </row>
    <row r="63" spans="2:5" ht="17.100000000000001" customHeight="1">
      <c r="B63" s="22" t="s">
        <v>98</v>
      </c>
      <c r="C63" s="5" t="s">
        <v>99</v>
      </c>
      <c r="D63" s="16">
        <v>4840463</v>
      </c>
      <c r="E63" s="19">
        <f t="shared" si="5"/>
        <v>1.4214753789713749E-2</v>
      </c>
    </row>
    <row r="64" spans="2:5" ht="17.100000000000001" customHeight="1">
      <c r="B64" s="22" t="s">
        <v>100</v>
      </c>
      <c r="C64" s="5" t="s">
        <v>101</v>
      </c>
      <c r="D64" s="16">
        <v>222164</v>
      </c>
      <c r="E64" s="19">
        <f t="shared" si="5"/>
        <v>6.5241828332082393E-4</v>
      </c>
    </row>
    <row r="65" spans="2:5" ht="17.100000000000001" customHeight="1">
      <c r="B65" s="22" t="s">
        <v>102</v>
      </c>
      <c r="C65" s="5" t="s">
        <v>103</v>
      </c>
      <c r="D65" s="16">
        <v>7605443</v>
      </c>
      <c r="E65" s="19">
        <f t="shared" si="5"/>
        <v>2.2334536945474413E-2</v>
      </c>
    </row>
    <row r="66" spans="2:5" ht="17.100000000000001" customHeight="1">
      <c r="B66" s="22" t="s">
        <v>104</v>
      </c>
      <c r="C66" s="5" t="s">
        <v>105</v>
      </c>
      <c r="D66" s="16">
        <v>450772</v>
      </c>
      <c r="E66" s="19">
        <f t="shared" si="5"/>
        <v>1.323760350052639E-3</v>
      </c>
    </row>
    <row r="67" spans="2:5" ht="17.100000000000001" customHeight="1">
      <c r="B67" s="22" t="s">
        <v>106</v>
      </c>
      <c r="C67" s="5" t="s">
        <v>107</v>
      </c>
      <c r="D67" s="16">
        <v>4901175</v>
      </c>
      <c r="E67" s="19">
        <f t="shared" si="5"/>
        <v>1.4393043786369256E-2</v>
      </c>
    </row>
    <row r="68" spans="2:5" ht="17.100000000000001" customHeight="1">
      <c r="B68" s="22" t="s">
        <v>108</v>
      </c>
      <c r="C68" s="5" t="s">
        <v>24</v>
      </c>
      <c r="D68" s="16">
        <v>5833669</v>
      </c>
      <c r="E68" s="19">
        <f t="shared" si="5"/>
        <v>1.7131453855898832E-2</v>
      </c>
    </row>
    <row r="69" spans="2:5" ht="17.100000000000001" customHeight="1">
      <c r="B69" s="22" t="s">
        <v>109</v>
      </c>
      <c r="C69" s="5" t="s">
        <v>26</v>
      </c>
      <c r="D69" s="16">
        <v>6507846</v>
      </c>
      <c r="E69" s="19">
        <f t="shared" si="5"/>
        <v>1.9111276874004299E-2</v>
      </c>
    </row>
    <row r="70" spans="2:5" ht="17.100000000000001" customHeight="1">
      <c r="B70" s="22" t="s">
        <v>110</v>
      </c>
      <c r="C70" s="5" t="s">
        <v>111</v>
      </c>
      <c r="D70" s="16">
        <v>4621653</v>
      </c>
      <c r="E70" s="19">
        <f t="shared" si="5"/>
        <v>1.3572185036119877E-2</v>
      </c>
    </row>
    <row r="71" spans="2:5" ht="17.100000000000001" customHeight="1">
      <c r="B71" s="22" t="s">
        <v>112</v>
      </c>
      <c r="C71" s="5" t="s">
        <v>28</v>
      </c>
      <c r="D71" s="16">
        <v>1580882</v>
      </c>
      <c r="E71" s="19">
        <f t="shared" si="5"/>
        <v>4.642499777519269E-3</v>
      </c>
    </row>
    <row r="72" spans="2:5" ht="17.100000000000001" customHeight="1">
      <c r="B72" s="22" t="s">
        <v>113</v>
      </c>
      <c r="C72" s="5" t="s">
        <v>30</v>
      </c>
      <c r="D72" s="16">
        <v>222347</v>
      </c>
      <c r="E72" s="19">
        <f t="shared" si="5"/>
        <v>6.5295569057784001E-4</v>
      </c>
    </row>
    <row r="73" spans="2:5" ht="17.100000000000001" customHeight="1" thickBot="1">
      <c r="B73" s="22" t="s">
        <v>114</v>
      </c>
      <c r="C73" s="5" t="s">
        <v>115</v>
      </c>
      <c r="D73" s="16">
        <v>35416029</v>
      </c>
      <c r="E73" s="19">
        <f t="shared" si="5"/>
        <v>0.10400454097972903</v>
      </c>
    </row>
    <row r="74" spans="2:5" ht="17.100000000000001" customHeight="1" thickBot="1">
      <c r="B74" s="27" t="s">
        <v>116</v>
      </c>
      <c r="C74" s="28"/>
      <c r="D74" s="17">
        <f>D10+D22+D31+D41+D49+D57</f>
        <v>340523872</v>
      </c>
      <c r="E74" s="20">
        <f>E10+E22+E31+E41+E49+E57</f>
        <v>1</v>
      </c>
    </row>
    <row r="75" spans="2:5" ht="17.100000000000001" customHeight="1">
      <c r="B75" s="2"/>
      <c r="C75" s="2"/>
      <c r="D75" s="9"/>
    </row>
    <row r="76" spans="2:5" ht="17.100000000000001" customHeight="1">
      <c r="B76" s="7"/>
    </row>
    <row r="79" spans="2:5">
      <c r="D79" s="14"/>
    </row>
  </sheetData>
  <mergeCells count="3">
    <mergeCell ref="B74:C7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63A67D-055B-401A-B3CB-9238D31E89B0}"/>
</file>

<file path=customXml/itemProps2.xml><?xml version="1.0" encoding="utf-8"?>
<ds:datastoreItem xmlns:ds="http://schemas.openxmlformats.org/officeDocument/2006/customXml" ds:itemID="{80C9B025-F4F2-4A84-BF25-FA5FD81326D2}"/>
</file>

<file path=customXml/itemProps3.xml><?xml version="1.0" encoding="utf-8"?>
<ds:datastoreItem xmlns:ds="http://schemas.openxmlformats.org/officeDocument/2006/customXml" ds:itemID="{6240EA31-08B9-4E05-897D-7FF9AFF540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