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8\Orçamento aprovado\"/>
    </mc:Choice>
  </mc:AlternateContent>
  <xr:revisionPtr revIDLastSave="0" documentId="11_4F502A049D35F2FEED8210C2B6A749A5CF869EAB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Despesas" sheetId="1" r:id="rId1"/>
  </sheets>
  <definedNames>
    <definedName name="_xlnm._FilterDatabase" localSheetId="0" hidden="1">Despesas!$B$9:$E$78</definedName>
    <definedName name="_xlnm.Print_Area" localSheetId="0">Despesas!$B$2:$D$78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61" i="1" l="1"/>
  <c r="D53" i="1" l="1"/>
  <c r="D44" i="1"/>
  <c r="D33" i="1"/>
  <c r="D23" i="1"/>
  <c r="D10" i="1"/>
  <c r="D78" i="1" l="1"/>
  <c r="E41" i="1" l="1"/>
  <c r="E49" i="1"/>
  <c r="E19" i="1"/>
  <c r="E29" i="1"/>
  <c r="E13" i="1"/>
  <c r="E63" i="1"/>
  <c r="E67" i="1"/>
  <c r="E64" i="1"/>
  <c r="E68" i="1"/>
  <c r="E65" i="1"/>
  <c r="E66" i="1"/>
  <c r="E77" i="1"/>
  <c r="E58" i="1"/>
  <c r="E46" i="1"/>
  <c r="E45" i="1"/>
  <c r="E38" i="1"/>
  <c r="E27" i="1"/>
  <c r="E36" i="1"/>
  <c r="E69" i="1"/>
  <c r="E17" i="1"/>
  <c r="E47" i="1"/>
  <c r="E11" i="1"/>
  <c r="E72" i="1"/>
  <c r="E54" i="1"/>
  <c r="E12" i="1"/>
  <c r="E55" i="1"/>
  <c r="E28" i="1"/>
  <c r="E76" i="1"/>
  <c r="E30" i="1"/>
  <c r="E32" i="1"/>
  <c r="E62" i="1"/>
  <c r="E40" i="1"/>
  <c r="E70" i="1"/>
  <c r="E21" i="1"/>
  <c r="E16" i="1"/>
  <c r="E25" i="1"/>
  <c r="E56" i="1"/>
  <c r="E60" i="1"/>
  <c r="E71" i="1"/>
  <c r="E37" i="1"/>
  <c r="E73" i="1"/>
  <c r="E24" i="1"/>
  <c r="E14" i="1"/>
  <c r="E51" i="1"/>
  <c r="E75" i="1"/>
  <c r="E43" i="1"/>
  <c r="E59" i="1"/>
  <c r="E15" i="1"/>
  <c r="E74" i="1"/>
  <c r="E42" i="1"/>
  <c r="E34" i="1"/>
  <c r="E20" i="1"/>
  <c r="E39" i="1"/>
  <c r="E57" i="1"/>
  <c r="E22" i="1"/>
  <c r="E26" i="1"/>
  <c r="E52" i="1"/>
  <c r="E18" i="1"/>
  <c r="E48" i="1"/>
  <c r="E35" i="1"/>
  <c r="E31" i="1"/>
  <c r="E50" i="1"/>
  <c r="E53" i="1" l="1"/>
  <c r="E10" i="1"/>
  <c r="E44" i="1"/>
  <c r="E61" i="1"/>
  <c r="E33" i="1"/>
  <c r="E23" i="1"/>
  <c r="E78" i="1" l="1"/>
</calcChain>
</file>

<file path=xl/sharedStrings.xml><?xml version="1.0" encoding="utf-8"?>
<sst xmlns="http://schemas.openxmlformats.org/spreadsheetml/2006/main" count="144" uniqueCount="122">
  <si>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</si>
  <si>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</si>
  <si>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</si>
  <si>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</si>
  <si>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</si>
  <si>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</si>
  <si>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</si>
  <si>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</si>
  <si>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</si>
  <si>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</si>
  <si>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</si>
  <si>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</si>
  <si>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</si>
  <si>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</si>
  <si>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</si>
  <si>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</si>
  <si>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</si>
  <si>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</si>
  <si>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</si>
  <si>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</si>
  <si>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</si>
  <si>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</si>
  <si>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</si>
  <si>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1.902</t>
  </si>
  <si>
    <t>Infraestrutura, Operações e Serviços</t>
  </si>
  <si>
    <t>1.903</t>
  </si>
  <si>
    <t>Desenvolvimento de Projetos - Pilotos</t>
  </si>
  <si>
    <t>1.905</t>
  </si>
  <si>
    <t>Direção, Coordenação e Supervisão</t>
  </si>
  <si>
    <t>1.907</t>
  </si>
  <si>
    <t>Cooperação Técnica</t>
  </si>
  <si>
    <t>1.908</t>
  </si>
  <si>
    <t>Capacitação e Desenvolvimento de Pessoas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</si>
  <si>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</si>
  <si>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</si>
  <si>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</si>
  <si>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</si>
  <si>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</si>
  <si>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</si>
  <si>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</si>
  <si>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</si>
  <si>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</si>
  <si>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</si>
  <si>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</si>
  <si>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2.903</t>
  </si>
  <si>
    <t>2.905</t>
  </si>
  <si>
    <t>2.907</t>
  </si>
  <si>
    <t>2.908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</si>
  <si>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</si>
  <si>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</si>
  <si>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</si>
  <si>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</si>
  <si>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</si>
  <si>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</si>
  <si>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</si>
  <si>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</si>
  <si>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</si>
  <si>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</si>
  <si>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</si>
  <si>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</si>
  <si>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</si>
  <si>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</si>
  <si>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</si>
  <si>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3.903</t>
  </si>
  <si>
    <t>3.907</t>
  </si>
  <si>
    <t>3.908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</si>
  <si>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</si>
  <si>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</si>
  <si>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</si>
  <si>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</si>
  <si>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</si>
  <si>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</si>
  <si>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</si>
  <si>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</si>
  <si>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4.902</t>
  </si>
  <si>
    <t>4.903</t>
  </si>
  <si>
    <t>4.905</t>
  </si>
  <si>
    <t>4.907</t>
  </si>
  <si>
    <t>4.908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</si>
  <si>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</si>
  <si>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</si>
  <si>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</si>
  <si>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</si>
  <si>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</si>
  <si>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</si>
  <si>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</si>
  <si>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</si>
  <si>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5.902</t>
  </si>
  <si>
    <t>5.905</t>
  </si>
  <si>
    <t>5.907</t>
  </si>
  <si>
    <t>5.908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</si>
  <si>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</si>
  <si>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</si>
  <si>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</si>
  <si>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</si>
  <si>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</si>
  <si>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</si>
  <si>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</si>
  <si>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</si>
  <si>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</si>
  <si>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</si>
  <si>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</si>
  <si>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</si>
  <si>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</si>
  <si>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</si>
  <si>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</si>
  <si>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</si>
  <si>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</si>
  <si>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</si>
  <si>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</si>
  <si>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</si>
  <si>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</si>
  <si>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Comunicação Institucional</t>
  </si>
  <si>
    <t>6.902</t>
  </si>
  <si>
    <t>6.905</t>
  </si>
  <si>
    <t>6.906</t>
  </si>
  <si>
    <t>Cooperação Financeira</t>
  </si>
  <si>
    <t>6.907</t>
  </si>
  <si>
    <t>6.908</t>
  </si>
  <si>
    <t>6.909</t>
  </si>
  <si>
    <t>Implantação, Ampliação e Modernização de Unidades Físicas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</si>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</sst>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83"/>
  <sheetViews>
    <sheetView showRowColHeaders="0" tabSelected="1" zoomScale="115" zoomScaleNormal="115" workbookViewId="0">
      <selection activeCell="D78" sqref="D78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9" t="s">
        <v>0</v>
      </c>
      <c r="C2" s="29"/>
      <c r="D2" s="29"/>
    </row>
    <row r="3" spans="2:5">
      <c r="B3" s="30">
        <v>2018</v>
      </c>
      <c r="C3" s="30"/>
      <c r="D3" s="30"/>
    </row>
    <row r="4" spans="2:5" ht="1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SUM(D11:D22)</f>
        <v>71289913</v>
      </c>
      <c r="E10" s="26">
        <f>SUM(E11:E22)</f>
        <v>0.25238072061570233</v>
      </c>
    </row>
    <row r="11" spans="2:5" ht="17.100000000000001" customHeight="1">
      <c r="B11" s="22" t="s">
        <v>9</v>
      </c>
      <c r="C11" s="5" t="s">
        <v>10</v>
      </c>
      <c r="D11" s="16">
        <v>12594853</v>
      </c>
      <c r="E11" s="19">
        <f t="shared" ref="E11:E22" si="0">D11/$D$78</f>
        <v>4.4588328732970132E-2</v>
      </c>
    </row>
    <row r="12" spans="2:5" ht="17.100000000000001" customHeight="1">
      <c r="B12" s="22" t="s">
        <v>11</v>
      </c>
      <c r="C12" s="5" t="s">
        <v>12</v>
      </c>
      <c r="D12" s="16">
        <v>11327242</v>
      </c>
      <c r="E12" s="19">
        <f t="shared" si="0"/>
        <v>4.0100729237086456E-2</v>
      </c>
    </row>
    <row r="13" spans="2:5" ht="17.100000000000001" customHeight="1">
      <c r="B13" s="22" t="s">
        <v>13</v>
      </c>
      <c r="C13" s="5" t="s">
        <v>14</v>
      </c>
      <c r="D13" s="16">
        <v>134065</v>
      </c>
      <c r="E13" s="19">
        <f t="shared" si="0"/>
        <v>4.7461723384827439E-4</v>
      </c>
    </row>
    <row r="14" spans="2:5" ht="17.100000000000001" customHeight="1">
      <c r="B14" s="22" t="s">
        <v>15</v>
      </c>
      <c r="C14" s="5" t="s">
        <v>16</v>
      </c>
      <c r="D14" s="16">
        <v>1878570</v>
      </c>
      <c r="E14" s="19">
        <f t="shared" si="0"/>
        <v>6.6505180098486022E-3</v>
      </c>
    </row>
    <row r="15" spans="2:5" ht="17.100000000000001" customHeight="1">
      <c r="B15" s="22" t="s">
        <v>17</v>
      </c>
      <c r="C15" s="5" t="s">
        <v>18</v>
      </c>
      <c r="D15" s="16">
        <v>10159134</v>
      </c>
      <c r="E15" s="19">
        <f t="shared" si="0"/>
        <v>3.5965390499936266E-2</v>
      </c>
    </row>
    <row r="16" spans="2:5" ht="17.100000000000001" customHeight="1">
      <c r="B16" s="22" t="s">
        <v>19</v>
      </c>
      <c r="C16" s="5" t="s">
        <v>20</v>
      </c>
      <c r="D16" s="16">
        <v>484679</v>
      </c>
      <c r="E16" s="19">
        <f t="shared" si="0"/>
        <v>1.7158617557479416E-3</v>
      </c>
    </row>
    <row r="17" spans="2:5" ht="17.100000000000001" customHeight="1">
      <c r="B17" s="22" t="s">
        <v>21</v>
      </c>
      <c r="C17" s="5" t="s">
        <v>22</v>
      </c>
      <c r="D17" s="16">
        <v>837393</v>
      </c>
      <c r="E17" s="19">
        <f t="shared" si="0"/>
        <v>2.9645407026733903E-3</v>
      </c>
    </row>
    <row r="18" spans="2:5" ht="17.100000000000001" customHeight="1">
      <c r="B18" s="22" t="s">
        <v>23</v>
      </c>
      <c r="C18" s="5" t="s">
        <v>24</v>
      </c>
      <c r="D18" s="16">
        <v>24568720</v>
      </c>
      <c r="E18" s="19">
        <f t="shared" si="0"/>
        <v>8.6978241342578422E-2</v>
      </c>
    </row>
    <row r="19" spans="2:5" ht="17.100000000000001" customHeight="1">
      <c r="B19" s="22" t="s">
        <v>25</v>
      </c>
      <c r="C19" s="5" t="s">
        <v>26</v>
      </c>
      <c r="D19" s="16">
        <v>20000</v>
      </c>
      <c r="E19" s="19">
        <f t="shared" si="0"/>
        <v>7.0804047864584253E-5</v>
      </c>
    </row>
    <row r="20" spans="2:5" ht="17.100000000000001" customHeight="1">
      <c r="B20" s="22" t="s">
        <v>27</v>
      </c>
      <c r="C20" s="5" t="s">
        <v>28</v>
      </c>
      <c r="D20" s="16">
        <v>7628535</v>
      </c>
      <c r="E20" s="19">
        <f t="shared" si="0"/>
        <v>2.7006557863832811E-2</v>
      </c>
    </row>
    <row r="21" spans="2:5" ht="17.100000000000001" customHeight="1">
      <c r="B21" s="22" t="s">
        <v>29</v>
      </c>
      <c r="C21" s="5" t="s">
        <v>30</v>
      </c>
      <c r="D21" s="16">
        <v>1273252</v>
      </c>
      <c r="E21" s="19">
        <f t="shared" si="0"/>
        <v>4.5075697775838813E-3</v>
      </c>
    </row>
    <row r="22" spans="2:5" ht="17.100000000000001" customHeight="1">
      <c r="B22" s="22" t="s">
        <v>31</v>
      </c>
      <c r="C22" s="5" t="s">
        <v>32</v>
      </c>
      <c r="D22" s="16">
        <v>383470</v>
      </c>
      <c r="E22" s="19">
        <f t="shared" si="0"/>
        <v>1.3575614117316062E-3</v>
      </c>
    </row>
    <row r="23" spans="2:5" ht="21.95" customHeight="1">
      <c r="B23" s="23" t="s">
        <v>33</v>
      </c>
      <c r="C23" s="24" t="s">
        <v>34</v>
      </c>
      <c r="D23" s="25">
        <f>SUM(D24:D32)</f>
        <v>61397165</v>
      </c>
      <c r="E23" s="26">
        <f>SUM(E24:E32)</f>
        <v>0.21735839047048885</v>
      </c>
    </row>
    <row r="24" spans="2:5" ht="17.100000000000001" customHeight="1">
      <c r="B24" s="22" t="s">
        <v>35</v>
      </c>
      <c r="C24" s="5" t="s">
        <v>36</v>
      </c>
      <c r="D24" s="16">
        <v>41504042</v>
      </c>
      <c r="E24" s="19">
        <f t="shared" ref="E24:E32" si="1">D24/$D$78</f>
        <v>0.14693270881708576</v>
      </c>
    </row>
    <row r="25" spans="2:5" ht="17.100000000000001" customHeight="1">
      <c r="B25" s="22" t="s">
        <v>37</v>
      </c>
      <c r="C25" s="5" t="s">
        <v>38</v>
      </c>
      <c r="D25" s="16">
        <v>10313143</v>
      </c>
      <c r="E25" s="19">
        <f t="shared" si="1"/>
        <v>3.6510613530315102E-2</v>
      </c>
    </row>
    <row r="26" spans="2:5" ht="17.100000000000001" customHeight="1">
      <c r="B26" s="22" t="s">
        <v>39</v>
      </c>
      <c r="C26" s="5" t="s">
        <v>40</v>
      </c>
      <c r="D26" s="16">
        <v>2938416</v>
      </c>
      <c r="E26" s="19">
        <f t="shared" si="1"/>
        <v>1.040258735550301E-2</v>
      </c>
    </row>
    <row r="27" spans="2:5" ht="17.100000000000001" customHeight="1">
      <c r="B27" s="22" t="s">
        <v>41</v>
      </c>
      <c r="C27" s="5" t="s">
        <v>42</v>
      </c>
      <c r="D27" s="16">
        <v>3085094</v>
      </c>
      <c r="E27" s="19">
        <f t="shared" si="1"/>
        <v>1.0921857162137085E-2</v>
      </c>
    </row>
    <row r="28" spans="2:5" ht="17.100000000000001" customHeight="1">
      <c r="B28" s="22" t="s">
        <v>43</v>
      </c>
      <c r="C28" s="5" t="s">
        <v>24</v>
      </c>
      <c r="D28" s="16">
        <v>2312478</v>
      </c>
      <c r="E28" s="19">
        <f t="shared" si="1"/>
        <v>8.1866401498899028E-3</v>
      </c>
    </row>
    <row r="29" spans="2:5" ht="17.100000000000001" customHeight="1">
      <c r="B29" s="22" t="s">
        <v>44</v>
      </c>
      <c r="C29" s="5" t="s">
        <v>26</v>
      </c>
      <c r="D29" s="16">
        <v>20000</v>
      </c>
      <c r="E29" s="19">
        <f t="shared" si="1"/>
        <v>7.0804047864584253E-5</v>
      </c>
    </row>
    <row r="30" spans="2:5" ht="17.100000000000001" customHeight="1">
      <c r="B30" s="22" t="s">
        <v>45</v>
      </c>
      <c r="C30" s="5" t="s">
        <v>28</v>
      </c>
      <c r="D30" s="16">
        <v>290763</v>
      </c>
      <c r="E30" s="19">
        <f t="shared" si="1"/>
        <v>1.0293598684625056E-3</v>
      </c>
    </row>
    <row r="31" spans="2:5" ht="17.100000000000001" customHeight="1">
      <c r="B31" s="22" t="s">
        <v>46</v>
      </c>
      <c r="C31" s="5" t="s">
        <v>30</v>
      </c>
      <c r="D31" s="16">
        <v>887912</v>
      </c>
      <c r="E31" s="19">
        <f t="shared" si="1"/>
        <v>3.1433881873769369E-3</v>
      </c>
    </row>
    <row r="32" spans="2:5" ht="17.100000000000001" customHeight="1">
      <c r="B32" s="22" t="s">
        <v>47</v>
      </c>
      <c r="C32" s="5" t="s">
        <v>32</v>
      </c>
      <c r="D32" s="16">
        <v>45317</v>
      </c>
      <c r="E32" s="19">
        <f t="shared" si="1"/>
        <v>1.6043135185396824E-4</v>
      </c>
    </row>
    <row r="33" spans="2:5" ht="21.95" customHeight="1">
      <c r="B33" s="23" t="s">
        <v>48</v>
      </c>
      <c r="C33" s="24" t="s">
        <v>49</v>
      </c>
      <c r="D33" s="25">
        <f>SUM(D34:D43)</f>
        <v>16241530</v>
      </c>
      <c r="E33" s="26">
        <f>SUM(E34:E43)</f>
        <v>5.7498303375704059E-2</v>
      </c>
    </row>
    <row r="34" spans="2:5" ht="17.100000000000001" customHeight="1">
      <c r="B34" s="22" t="s">
        <v>50</v>
      </c>
      <c r="C34" s="5" t="s">
        <v>51</v>
      </c>
      <c r="D34" s="16">
        <v>5103762</v>
      </c>
      <c r="E34" s="19">
        <f t="shared" ref="E34:E43" si="2">D34/$D$78</f>
        <v>1.8068350446872314E-2</v>
      </c>
    </row>
    <row r="35" spans="2:5" ht="17.100000000000001" customHeight="1">
      <c r="B35" s="22" t="s">
        <v>52</v>
      </c>
      <c r="C35" s="5" t="s">
        <v>53</v>
      </c>
      <c r="D35" s="16">
        <v>1123272</v>
      </c>
      <c r="E35" s="19">
        <f t="shared" si="2"/>
        <v>3.9766102226473643E-3</v>
      </c>
    </row>
    <row r="36" spans="2:5" ht="17.100000000000001" customHeight="1">
      <c r="B36" s="22" t="s">
        <v>54</v>
      </c>
      <c r="C36" s="5" t="s">
        <v>55</v>
      </c>
      <c r="D36" s="16">
        <v>2807178</v>
      </c>
      <c r="E36" s="19">
        <f t="shared" si="2"/>
        <v>9.9379782738203953E-3</v>
      </c>
    </row>
    <row r="37" spans="2:5" ht="17.100000000000001" customHeight="1">
      <c r="B37" s="22" t="s">
        <v>56</v>
      </c>
      <c r="C37" s="5" t="s">
        <v>57</v>
      </c>
      <c r="D37" s="16">
        <v>2086045</v>
      </c>
      <c r="E37" s="19">
        <f t="shared" si="2"/>
        <v>7.3850215013838332E-3</v>
      </c>
    </row>
    <row r="38" spans="2:5" ht="17.100000000000001" customHeight="1">
      <c r="B38" s="22" t="s">
        <v>58</v>
      </c>
      <c r="C38" s="5" t="s">
        <v>59</v>
      </c>
      <c r="D38" s="16">
        <v>460117</v>
      </c>
      <c r="E38" s="19">
        <f t="shared" si="2"/>
        <v>1.6289073045654457E-3</v>
      </c>
    </row>
    <row r="39" spans="2:5" ht="17.100000000000001" customHeight="1">
      <c r="B39" s="22" t="s">
        <v>60</v>
      </c>
      <c r="C39" s="5" t="s">
        <v>61</v>
      </c>
      <c r="D39" s="16">
        <v>2641913</v>
      </c>
      <c r="E39" s="19">
        <f t="shared" si="2"/>
        <v>9.3529067253033688E-3</v>
      </c>
    </row>
    <row r="40" spans="2:5" ht="17.100000000000001" customHeight="1">
      <c r="B40" s="22" t="s">
        <v>62</v>
      </c>
      <c r="C40" s="5" t="s">
        <v>24</v>
      </c>
      <c r="D40" s="16">
        <v>772665</v>
      </c>
      <c r="E40" s="19">
        <f t="shared" si="2"/>
        <v>2.7353904821644497E-3</v>
      </c>
    </row>
    <row r="41" spans="2:5" ht="17.100000000000001" customHeight="1">
      <c r="B41" s="22" t="s">
        <v>63</v>
      </c>
      <c r="C41" s="5" t="s">
        <v>26</v>
      </c>
      <c r="D41" s="16">
        <v>20000</v>
      </c>
      <c r="E41" s="19">
        <f t="shared" si="2"/>
        <v>7.0804047864584253E-5</v>
      </c>
    </row>
    <row r="42" spans="2:5" ht="17.100000000000001" customHeight="1">
      <c r="B42" s="22" t="s">
        <v>64</v>
      </c>
      <c r="C42" s="5" t="s">
        <v>30</v>
      </c>
      <c r="D42" s="16">
        <v>1085848</v>
      </c>
      <c r="E42" s="19">
        <f t="shared" si="2"/>
        <v>3.8441216882831543E-3</v>
      </c>
    </row>
    <row r="43" spans="2:5" ht="17.100000000000001" customHeight="1">
      <c r="B43" s="22" t="s">
        <v>65</v>
      </c>
      <c r="C43" s="5" t="s">
        <v>32</v>
      </c>
      <c r="D43" s="16">
        <v>140730</v>
      </c>
      <c r="E43" s="19">
        <f t="shared" si="2"/>
        <v>4.9821268279914713E-4</v>
      </c>
    </row>
    <row r="44" spans="2:5" ht="21.95" customHeight="1">
      <c r="B44" s="23" t="s">
        <v>66</v>
      </c>
      <c r="C44" s="24" t="s">
        <v>67</v>
      </c>
      <c r="D44" s="25">
        <f>SUM(D45:D52)</f>
        <v>58334550</v>
      </c>
      <c r="E44" s="26">
        <f>SUM(E45:E52)</f>
        <v>0.20651611351794918</v>
      </c>
    </row>
    <row r="45" spans="2:5" ht="17.100000000000001" customHeight="1">
      <c r="B45" s="22" t="s">
        <v>68</v>
      </c>
      <c r="C45" s="5" t="s">
        <v>69</v>
      </c>
      <c r="D45" s="16">
        <v>23928940</v>
      </c>
      <c r="E45" s="19">
        <f t="shared" ref="E45:E52" si="3">D45/$D$78</f>
        <v>8.4713290655438242E-2</v>
      </c>
    </row>
    <row r="46" spans="2:5" ht="17.100000000000001" customHeight="1">
      <c r="B46" s="22" t="s">
        <v>70</v>
      </c>
      <c r="C46" s="5" t="s">
        <v>71</v>
      </c>
      <c r="D46" s="16">
        <v>5295591</v>
      </c>
      <c r="E46" s="19">
        <f t="shared" si="3"/>
        <v>1.8747463931763079E-2</v>
      </c>
    </row>
    <row r="47" spans="2:5" ht="17.100000000000001" customHeight="1">
      <c r="B47" s="22" t="s">
        <v>72</v>
      </c>
      <c r="C47" s="5" t="s">
        <v>73</v>
      </c>
      <c r="D47" s="16">
        <v>13654890</v>
      </c>
      <c r="E47" s="19">
        <f t="shared" si="3"/>
        <v>4.8341074257281645E-2</v>
      </c>
    </row>
    <row r="48" spans="2:5" ht="17.100000000000001" customHeight="1">
      <c r="B48" s="22" t="s">
        <v>74</v>
      </c>
      <c r="C48" s="5" t="s">
        <v>24</v>
      </c>
      <c r="D48" s="16">
        <v>11458731</v>
      </c>
      <c r="E48" s="19">
        <f t="shared" si="3"/>
        <v>4.0566226909569771E-2</v>
      </c>
    </row>
    <row r="49" spans="2:5" ht="17.100000000000001" customHeight="1">
      <c r="B49" s="22" t="s">
        <v>75</v>
      </c>
      <c r="C49" s="5" t="s">
        <v>26</v>
      </c>
      <c r="D49" s="16">
        <v>35000</v>
      </c>
      <c r="E49" s="19">
        <f t="shared" si="3"/>
        <v>1.2390708376302246E-4</v>
      </c>
    </row>
    <row r="50" spans="2:5" ht="17.100000000000001" customHeight="1">
      <c r="B50" s="22" t="s">
        <v>76</v>
      </c>
      <c r="C50" s="5" t="s">
        <v>28</v>
      </c>
      <c r="D50" s="16">
        <v>2552782</v>
      </c>
      <c r="E50" s="19">
        <f t="shared" si="3"/>
        <v>9.0373649457924556E-3</v>
      </c>
    </row>
    <row r="51" spans="2:5" ht="17.100000000000001" customHeight="1">
      <c r="B51" s="22" t="s">
        <v>77</v>
      </c>
      <c r="C51" s="5" t="s">
        <v>30</v>
      </c>
      <c r="D51" s="16">
        <v>1117933</v>
      </c>
      <c r="E51" s="19">
        <f t="shared" si="3"/>
        <v>3.9577090820699136E-3</v>
      </c>
    </row>
    <row r="52" spans="2:5" ht="17.100000000000001" customHeight="1">
      <c r="B52" s="22" t="s">
        <v>78</v>
      </c>
      <c r="C52" s="5" t="s">
        <v>32</v>
      </c>
      <c r="D52" s="16">
        <v>290683</v>
      </c>
      <c r="E52" s="19">
        <f t="shared" si="3"/>
        <v>1.0290766522710474E-3</v>
      </c>
    </row>
    <row r="53" spans="2:5" ht="21.95" customHeight="1">
      <c r="B53" s="23" t="s">
        <v>79</v>
      </c>
      <c r="C53" s="24" t="s">
        <v>80</v>
      </c>
      <c r="D53" s="25">
        <f>SUM(D54:D60)</f>
        <v>9648619</v>
      </c>
      <c r="E53" s="26">
        <f>SUM(E54:E60)</f>
        <v>3.4158064075156848E-2</v>
      </c>
    </row>
    <row r="54" spans="2:5" ht="17.100000000000001" customHeight="1">
      <c r="B54" s="22" t="s">
        <v>81</v>
      </c>
      <c r="C54" s="5" t="s">
        <v>82</v>
      </c>
      <c r="D54" s="16">
        <v>2071178</v>
      </c>
      <c r="E54" s="19">
        <f t="shared" ref="E54:E60" si="4">D54/$D$78</f>
        <v>7.3323893124036948E-3</v>
      </c>
    </row>
    <row r="55" spans="2:5" ht="17.100000000000001" customHeight="1">
      <c r="B55" s="22" t="s">
        <v>83</v>
      </c>
      <c r="C55" s="5" t="s">
        <v>84</v>
      </c>
      <c r="D55" s="16">
        <v>2494281</v>
      </c>
      <c r="E55" s="19">
        <f t="shared" si="4"/>
        <v>8.8302595655861543E-3</v>
      </c>
    </row>
    <row r="56" spans="2:5" ht="17.100000000000001" customHeight="1">
      <c r="B56" s="22" t="s">
        <v>85</v>
      </c>
      <c r="C56" s="5" t="s">
        <v>86</v>
      </c>
      <c r="D56" s="16">
        <v>3370653</v>
      </c>
      <c r="E56" s="19">
        <f t="shared" si="4"/>
        <v>1.1932793817345225E-2</v>
      </c>
    </row>
    <row r="57" spans="2:5" ht="17.100000000000001" customHeight="1">
      <c r="B57" s="22" t="s">
        <v>87</v>
      </c>
      <c r="C57" s="5" t="s">
        <v>24</v>
      </c>
      <c r="D57" s="16">
        <v>905969</v>
      </c>
      <c r="E57" s="19">
        <f t="shared" si="4"/>
        <v>3.2073136219914768E-3</v>
      </c>
    </row>
    <row r="58" spans="2:5" ht="17.100000000000001" customHeight="1">
      <c r="B58" s="22" t="s">
        <v>88</v>
      </c>
      <c r="C58" s="5" t="s">
        <v>28</v>
      </c>
      <c r="D58" s="16">
        <v>20000</v>
      </c>
      <c r="E58" s="19">
        <f t="shared" si="4"/>
        <v>7.0804047864584253E-5</v>
      </c>
    </row>
    <row r="59" spans="2:5" ht="17.100000000000001" customHeight="1">
      <c r="B59" s="22" t="s">
        <v>89</v>
      </c>
      <c r="C59" s="5" t="s">
        <v>30</v>
      </c>
      <c r="D59" s="16">
        <v>663585</v>
      </c>
      <c r="E59" s="19">
        <f t="shared" si="4"/>
        <v>2.3492252051110071E-3</v>
      </c>
    </row>
    <row r="60" spans="2:5" ht="17.100000000000001" customHeight="1">
      <c r="B60" s="22" t="s">
        <v>90</v>
      </c>
      <c r="C60" s="5" t="s">
        <v>32</v>
      </c>
      <c r="D60" s="16">
        <v>122953</v>
      </c>
      <c r="E60" s="19">
        <f t="shared" si="4"/>
        <v>4.3527850485471141E-4</v>
      </c>
    </row>
    <row r="61" spans="2:5" ht="21.95" customHeight="1">
      <c r="B61" s="23" t="s">
        <v>91</v>
      </c>
      <c r="C61" s="24" t="s">
        <v>92</v>
      </c>
      <c r="D61" s="25">
        <f>SUM(D62:D77)</f>
        <v>65557949</v>
      </c>
      <c r="E61" s="26">
        <f>SUM(E62:E77)</f>
        <v>0.23208840794499869</v>
      </c>
    </row>
    <row r="62" spans="2:5" ht="17.100000000000001" customHeight="1">
      <c r="B62" s="22" t="s">
        <v>93</v>
      </c>
      <c r="C62" s="5" t="s">
        <v>94</v>
      </c>
      <c r="D62" s="16">
        <v>193000</v>
      </c>
      <c r="E62" s="19">
        <f t="shared" ref="E62:E77" si="5">D62/$D$78</f>
        <v>6.8325906189323812E-4</v>
      </c>
    </row>
    <row r="63" spans="2:5" ht="17.100000000000001" customHeight="1">
      <c r="B63" s="22" t="s">
        <v>95</v>
      </c>
      <c r="C63" s="5" t="s">
        <v>96</v>
      </c>
      <c r="D63" s="16">
        <v>10466515</v>
      </c>
      <c r="E63" s="19">
        <f t="shared" si="5"/>
        <v>3.7053581451769457E-2</v>
      </c>
    </row>
    <row r="64" spans="2:5" ht="17.100000000000001" customHeight="1">
      <c r="B64" s="22" t="s">
        <v>97</v>
      </c>
      <c r="C64" s="5" t="s">
        <v>98</v>
      </c>
      <c r="D64" s="16">
        <v>1203230</v>
      </c>
      <c r="E64" s="19">
        <f t="shared" si="5"/>
        <v>4.2596777256051861E-3</v>
      </c>
    </row>
    <row r="65" spans="2:5" ht="17.100000000000001" customHeight="1">
      <c r="B65" s="22" t="s">
        <v>99</v>
      </c>
      <c r="C65" s="5" t="s">
        <v>100</v>
      </c>
      <c r="D65" s="16">
        <v>1928951</v>
      </c>
      <c r="E65" s="19">
        <f t="shared" si="5"/>
        <v>6.8288769466218835E-3</v>
      </c>
    </row>
    <row r="66" spans="2:5" ht="17.100000000000001" customHeight="1">
      <c r="B66" s="22" t="s">
        <v>101</v>
      </c>
      <c r="C66" s="5" t="s">
        <v>102</v>
      </c>
      <c r="D66" s="16">
        <v>481629</v>
      </c>
      <c r="E66" s="19">
        <f t="shared" si="5"/>
        <v>1.7050641384485925E-3</v>
      </c>
    </row>
    <row r="67" spans="2:5" ht="17.100000000000001" customHeight="1">
      <c r="B67" s="22" t="s">
        <v>103</v>
      </c>
      <c r="C67" s="5" t="s">
        <v>104</v>
      </c>
      <c r="D67" s="16">
        <v>4054682</v>
      </c>
      <c r="E67" s="19">
        <f t="shared" si="5"/>
        <v>1.4354394920183412E-2</v>
      </c>
    </row>
    <row r="68" spans="2:5" ht="17.100000000000001" customHeight="1">
      <c r="B68" s="22" t="s">
        <v>105</v>
      </c>
      <c r="C68" s="5" t="s">
        <v>106</v>
      </c>
      <c r="D68" s="16">
        <v>187000</v>
      </c>
      <c r="E68" s="19">
        <f t="shared" si="5"/>
        <v>6.6201784753386285E-4</v>
      </c>
    </row>
    <row r="69" spans="2:5" ht="17.100000000000001" customHeight="1">
      <c r="B69" s="22" t="s">
        <v>107</v>
      </c>
      <c r="C69" s="5" t="s">
        <v>108</v>
      </c>
      <c r="D69" s="16">
        <v>6605619</v>
      </c>
      <c r="E69" s="19">
        <f t="shared" si="5"/>
        <v>2.3385228192560361E-2</v>
      </c>
    </row>
    <row r="70" spans="2:5" ht="17.100000000000001" customHeight="1">
      <c r="B70" s="22" t="s">
        <v>109</v>
      </c>
      <c r="C70" s="5" t="s">
        <v>110</v>
      </c>
      <c r="D70" s="16">
        <v>595567</v>
      </c>
      <c r="E70" s="19">
        <f t="shared" si="5"/>
        <v>2.1084277187283424E-3</v>
      </c>
    </row>
    <row r="71" spans="2:5" ht="17.100000000000001" customHeight="1">
      <c r="B71" s="22" t="s">
        <v>111</v>
      </c>
      <c r="C71" s="5" t="s">
        <v>112</v>
      </c>
      <c r="D71" s="16">
        <v>714690</v>
      </c>
      <c r="E71" s="19">
        <f t="shared" si="5"/>
        <v>2.5301472484169862E-3</v>
      </c>
    </row>
    <row r="72" spans="2:5" ht="17.100000000000001" customHeight="1">
      <c r="B72" s="22" t="s">
        <v>113</v>
      </c>
      <c r="C72" s="5" t="s">
        <v>24</v>
      </c>
      <c r="D72" s="16">
        <v>2937821</v>
      </c>
      <c r="E72" s="19">
        <f t="shared" si="5"/>
        <v>1.0400480935079039E-2</v>
      </c>
    </row>
    <row r="73" spans="2:5" ht="17.100000000000001" customHeight="1">
      <c r="B73" s="22" t="s">
        <v>114</v>
      </c>
      <c r="C73" s="5" t="s">
        <v>28</v>
      </c>
      <c r="D73" s="16">
        <v>6805449</v>
      </c>
      <c r="E73" s="19">
        <f t="shared" si="5"/>
        <v>2.4092666836799354E-2</v>
      </c>
    </row>
    <row r="74" spans="2:5" ht="17.100000000000001" customHeight="1">
      <c r="B74" s="22" t="s">
        <v>115</v>
      </c>
      <c r="C74" s="5" t="s">
        <v>116</v>
      </c>
      <c r="D74" s="16">
        <v>4304419</v>
      </c>
      <c r="E74" s="19">
        <f t="shared" si="5"/>
        <v>1.5238514445261295E-2</v>
      </c>
    </row>
    <row r="75" spans="2:5" ht="17.100000000000001" customHeight="1">
      <c r="B75" s="22" t="s">
        <v>117</v>
      </c>
      <c r="C75" s="5" t="s">
        <v>30</v>
      </c>
      <c r="D75" s="16">
        <v>4474590</v>
      </c>
      <c r="E75" s="19">
        <f t="shared" si="5"/>
        <v>1.5840954226719502E-2</v>
      </c>
    </row>
    <row r="76" spans="2:5" ht="17.100000000000001" customHeight="1">
      <c r="B76" s="22" t="s">
        <v>118</v>
      </c>
      <c r="C76" s="5" t="s">
        <v>32</v>
      </c>
      <c r="D76" s="16">
        <v>604787</v>
      </c>
      <c r="E76" s="19">
        <f t="shared" si="5"/>
        <v>2.1410683847939158E-3</v>
      </c>
    </row>
    <row r="77" spans="2:5" ht="17.100000000000001" customHeight="1" thickBot="1">
      <c r="B77" s="22" t="s">
        <v>119</v>
      </c>
      <c r="C77" s="5" t="s">
        <v>120</v>
      </c>
      <c r="D77" s="16">
        <v>20000000</v>
      </c>
      <c r="E77" s="19">
        <f t="shared" si="5"/>
        <v>7.080404786458426E-2</v>
      </c>
    </row>
    <row r="78" spans="2:5" ht="17.100000000000001" customHeight="1" thickBot="1">
      <c r="B78" s="27" t="s">
        <v>121</v>
      </c>
      <c r="C78" s="28"/>
      <c r="D78" s="17">
        <f>D10+D23+D33+D44+D53+D61</f>
        <v>282469726</v>
      </c>
      <c r="E78" s="20">
        <f>E10+E23+E33+E44+E53+E61</f>
        <v>1</v>
      </c>
    </row>
    <row r="79" spans="2:5" ht="17.100000000000001" customHeight="1">
      <c r="B79" s="2"/>
      <c r="C79" s="2"/>
      <c r="D79" s="9"/>
    </row>
    <row r="80" spans="2:5" ht="17.100000000000001" customHeight="1">
      <c r="B80" s="7"/>
    </row>
    <row r="83" spans="4:4">
      <c r="D83" s="14"/>
    </row>
  </sheetData>
  <mergeCells count="3">
    <mergeCell ref="B78:C78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39E4BA13-FD69-49C0-94E3-643A1DA39537}"/>
</file>

<file path=customXml/itemProps2.xml><?xml version="1.0" encoding="utf-8"?>
<ds:datastoreItem xmlns:ds="http://schemas.openxmlformats.org/officeDocument/2006/customXml" ds:itemID="{391C80A5-2953-4BF0-AC04-5FF62A6F9AF3}"/>
</file>

<file path=customXml/itemProps3.xml><?xml version="1.0" encoding="utf-8"?>
<ds:datastoreItem xmlns:ds="http://schemas.openxmlformats.org/officeDocument/2006/customXml" ds:itemID="{A6435467-2329-4E62-AF8C-BDA617B409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2022-06-30T18:32:58Z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